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8819D047-0B64-49C3-8CEF-63F9AE906C63}" xr6:coauthVersionLast="47" xr6:coauthVersionMax="47" xr10:uidLastSave="{00000000-0000-0000-0000-000000000000}"/>
  <bookViews>
    <workbookView xWindow="28680" yWindow="-120" windowWidth="29040" windowHeight="15840" xr2:uid="{330F5CFB-0ECC-4B4B-9DE1-76B8818411A2}"/>
  </bookViews>
  <sheets>
    <sheet name="Certification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 l="1"/>
  <c r="G10" i="9"/>
  <c r="G11" i="9"/>
  <c r="G12" i="9"/>
  <c r="G13" i="9"/>
  <c r="G14" i="9"/>
  <c r="G15" i="9" l="1"/>
  <c r="H5" i="9" l="1"/>
  <c r="G17" i="9" s="1"/>
  <c r="G18" i="9" s="1"/>
  <c r="G8" i="9"/>
  <c r="G16" i="9" l="1"/>
</calcChain>
</file>

<file path=xl/sharedStrings.xml><?xml version="1.0" encoding="utf-8"?>
<sst xmlns="http://schemas.openxmlformats.org/spreadsheetml/2006/main" count="47" uniqueCount="40">
  <si>
    <t>Copper Price Adjustment Worksheet</t>
  </si>
  <si>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</si>
  <si>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</si>
  <si>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</si>
  <si>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</si>
  <si>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</si>
  <si>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</si>
  <si>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</si>
  <si>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</si>
  <si>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</si>
  <si>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</si>
  <si>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</si>
  <si>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</si>
  <si>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</si>
  <si>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Factor</t>
  </si>
  <si>
    <t>Bid Unit Price</t>
  </si>
  <si>
    <t>Material Cost</t>
  </si>
  <si>
    <t>639-2-1</t>
  </si>
  <si>
    <t>ELECTRICAL SERVICE WIRE, FURNISH &amp; INSTALL</t>
  </si>
  <si>
    <t>LF</t>
  </si>
  <si>
    <t>632-7-1</t>
  </si>
  <si>
    <t>SIGNAL CABLE- NEW OR RECONSTRUCTED INTERSECTION, FURNISH &amp; INSTALL</t>
  </si>
  <si>
    <t>PI</t>
  </si>
  <si>
    <t>715-1-11</t>
  </si>
  <si>
    <t>LIGHTING CONDUCTORS, F&amp;I, INSULATED, NO. 10 OR &lt;</t>
  </si>
  <si>
    <t>715-1-12</t>
  </si>
  <si>
    <t>LIGHTING CONDUCTORS, F&amp;I, INSULATED, NO.8 - 6</t>
  </si>
  <si>
    <t>715-1-13</t>
  </si>
  <si>
    <t>LIGHTING CONDUCTORS, F&amp;I, INSULATED, NO 4 TO NO 2</t>
  </si>
  <si>
    <t>715-1-14</t>
  </si>
  <si>
    <t>LIGHTING CONDUCTORS, F&amp;I, INSULATED, NO 1 TO NO 0</t>
  </si>
  <si>
    <t>715-1-15</t>
  </si>
  <si>
    <t>LIGHTING CONDUCTORS, F&amp;I, NO.1/0 - 3/0 (0 to 000)</t>
  </si>
  <si>
    <t>715-1-16</t>
  </si>
  <si>
    <t>LIGHTING CONDUCTORS, F&amp;I, NO.4/0 (0000) OR LARGER</t>
  </si>
  <si>
    <t>Total (material cost)</t>
  </si>
  <si>
    <t>Monthly Monetary Amount</t>
  </si>
  <si>
    <t xml:space="preserve">I certify that, based on my personal knowledge and well-founded belief following my own reasonable investigation, quantities represented by this Certification are true and correct.	</t>
  </si>
  <si>
    <t>Updates:</t>
  </si>
  <si>
    <t>3/30/2022: Added Certification Statement and Signature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</si>
</sst>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000"/>
    <numFmt numFmtId="165" formatCode="0.0000"/>
    <numFmt numFmtId="166" formatCode="&quot;$&quot;#,##0.00"/>
    <numFmt numFmtId="167" formatCode="&quot;$&quot;#,##0.0000"/>
    <numFmt numFmtId="168" formatCode="[$-409]mmm\-yy;@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3" borderId="0" xfId="0" applyFill="1"/>
    <xf numFmtId="164" fontId="0" fillId="0" borderId="1" xfId="0" applyNumberFormat="1" applyBorder="1"/>
    <xf numFmtId="166" fontId="0" fillId="0" borderId="1" xfId="0" applyNumberFormat="1" applyBorder="1"/>
    <xf numFmtId="165" fontId="0" fillId="0" borderId="1" xfId="0" applyNumberFormat="1" applyBorder="1"/>
    <xf numFmtId="167" fontId="0" fillId="0" borderId="1" xfId="0" applyNumberFormat="1" applyBorder="1"/>
    <xf numFmtId="166" fontId="0" fillId="0" borderId="3" xfId="0" applyNumberFormat="1" applyBorder="1"/>
    <xf numFmtId="0" fontId="0" fillId="0" borderId="4" xfId="0" applyBorder="1"/>
    <xf numFmtId="0" fontId="0" fillId="0" borderId="4" xfId="0" applyBorder="1" applyAlignment="1"/>
    <xf numFmtId="0" fontId="0" fillId="0" borderId="0" xfId="0" applyFill="1" applyBorder="1" applyAlignment="1"/>
    <xf numFmtId="0" fontId="0" fillId="0" borderId="0" xfId="0" applyFill="1"/>
    <xf numFmtId="0" fontId="0" fillId="0" borderId="6" xfId="0" applyFill="1" applyBorder="1" applyAlignment="1">
      <alignment horizontal="right"/>
    </xf>
    <xf numFmtId="164" fontId="0" fillId="0" borderId="5" xfId="0" applyNumberFormat="1" applyBorder="1"/>
    <xf numFmtId="166" fontId="0" fillId="0" borderId="5" xfId="0" applyNumberFormat="1" applyBorder="1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8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top" wrapText="1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dimension ref="A1:J38"/>
  <sheetViews>
    <sheetView tabSelected="1" workbookViewId="0">
      <pane xSplit="10" ySplit="7" topLeftCell="K8" activePane="bottomRight" state="frozen"/>
      <selection pane="topRight" activeCell="L1" sqref="L1"/>
      <selection pane="bottomLeft" activeCell="A14" sqref="A14"/>
      <selection pane="bottomRight" activeCell="H26" sqref="H26"/>
    </sheetView>
  </sheetViews>
  <sheetFormatPr defaultRowHeight="15" x14ac:dyDescent="0.25"/>
  <cols>
    <col min="1" max="1" width="18.7109375" bestFit="1" customWidth="1"/>
    <col min="2" max="2" width="83.5703125" bestFit="1" customWidth="1"/>
    <col min="3" max="3" width="4.7109375" bestFit="1" customWidth="1"/>
    <col min="4" max="7" width="18.7109375" customWidth="1"/>
    <col min="8" max="8" width="14" bestFit="1" customWidth="1"/>
    <col min="9" max="9" width="12.7109375" bestFit="1" customWidth="1"/>
  </cols>
  <sheetData>
    <row r="1" spans="1:10" ht="24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x14ac:dyDescent="0.25">
      <c r="A2" s="1" t="s">
        <v>1</v>
      </c>
      <c r="B2" s="31"/>
      <c r="C2" s="31"/>
      <c r="G2" t="s">
        <v>2</v>
      </c>
      <c r="H2" t="s">
        <v>3</v>
      </c>
    </row>
    <row r="3" spans="1:10" x14ac:dyDescent="0.25">
      <c r="A3" s="1" t="s">
        <v>4</v>
      </c>
      <c r="B3" s="28"/>
      <c r="C3" s="28"/>
      <c r="F3" s="1" t="s">
        <v>5</v>
      </c>
      <c r="G3" s="20"/>
      <c r="H3" s="16"/>
    </row>
    <row r="4" spans="1:10" x14ac:dyDescent="0.25">
      <c r="A4" s="1" t="s">
        <v>6</v>
      </c>
      <c r="B4" s="28"/>
      <c r="C4" s="28"/>
      <c r="F4" t="s">
        <v>7</v>
      </c>
      <c r="G4" s="20"/>
      <c r="H4" s="16"/>
    </row>
    <row r="5" spans="1:10" x14ac:dyDescent="0.25">
      <c r="A5" s="1" t="s">
        <v>8</v>
      </c>
      <c r="B5" s="28"/>
      <c r="C5" s="28"/>
      <c r="F5" t="s">
        <v>9</v>
      </c>
      <c r="H5" s="6" t="str">
        <f>IF(H3="","",IF((H3*1.05)&lt;=H4,((H4-(H3*1.05))/H3),IF((H3*0.95)&gt;=H4,((H4-(H3*0.95))/H3),0)))</f>
        <v/>
      </c>
    </row>
    <row r="6" spans="1:10" x14ac:dyDescent="0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15</v>
      </c>
      <c r="G7" s="2" t="s">
        <v>16</v>
      </c>
    </row>
    <row r="8" spans="1:10" x14ac:dyDescent="0.25">
      <c r="A8" s="1" t="s">
        <v>17</v>
      </c>
      <c r="B8" s="1" t="s">
        <v>18</v>
      </c>
      <c r="C8" t="s">
        <v>19</v>
      </c>
      <c r="D8" s="16"/>
      <c r="E8" s="4">
        <v>0.35</v>
      </c>
      <c r="F8" s="18"/>
      <c r="G8" s="5">
        <f t="shared" ref="G8:G15" si="0">(D8*E8)*F8</f>
        <v>0</v>
      </c>
    </row>
    <row r="9" spans="1:10" x14ac:dyDescent="0.25">
      <c r="A9" s="11" t="s">
        <v>20</v>
      </c>
      <c r="B9" s="1" t="s">
        <v>21</v>
      </c>
      <c r="C9" t="s">
        <v>22</v>
      </c>
      <c r="D9" s="16"/>
      <c r="E9" s="4">
        <v>0.35</v>
      </c>
      <c r="F9" s="18"/>
      <c r="G9" s="5">
        <f t="shared" si="0"/>
        <v>0</v>
      </c>
    </row>
    <row r="10" spans="1:10" x14ac:dyDescent="0.25">
      <c r="A10" s="1" t="s">
        <v>23</v>
      </c>
      <c r="B10" s="1" t="s">
        <v>24</v>
      </c>
      <c r="C10" t="s">
        <v>19</v>
      </c>
      <c r="D10" s="16"/>
      <c r="E10" s="4">
        <v>0.35</v>
      </c>
      <c r="F10" s="18"/>
      <c r="G10" s="5">
        <f t="shared" si="0"/>
        <v>0</v>
      </c>
    </row>
    <row r="11" spans="1:10" x14ac:dyDescent="0.25">
      <c r="A11" s="1" t="s">
        <v>25</v>
      </c>
      <c r="B11" s="1" t="s">
        <v>26</v>
      </c>
      <c r="C11" t="s">
        <v>19</v>
      </c>
      <c r="D11" s="16"/>
      <c r="E11" s="4">
        <v>0.35</v>
      </c>
      <c r="F11" s="18"/>
      <c r="G11" s="5">
        <f t="shared" si="0"/>
        <v>0</v>
      </c>
    </row>
    <row r="12" spans="1:10" x14ac:dyDescent="0.25">
      <c r="A12" s="1" t="s">
        <v>27</v>
      </c>
      <c r="B12" s="1" t="s">
        <v>28</v>
      </c>
      <c r="C12" t="s">
        <v>19</v>
      </c>
      <c r="D12" s="16"/>
      <c r="E12" s="4">
        <v>0.35</v>
      </c>
      <c r="F12" s="18"/>
      <c r="G12" s="5">
        <f t="shared" si="0"/>
        <v>0</v>
      </c>
    </row>
    <row r="13" spans="1:10" x14ac:dyDescent="0.25">
      <c r="A13" s="1" t="s">
        <v>29</v>
      </c>
      <c r="B13" s="1" t="s">
        <v>30</v>
      </c>
      <c r="C13" t="s">
        <v>19</v>
      </c>
      <c r="D13" s="16"/>
      <c r="E13" s="4">
        <v>0.35</v>
      </c>
      <c r="F13" s="18"/>
      <c r="G13" s="5">
        <f t="shared" si="0"/>
        <v>0</v>
      </c>
    </row>
    <row r="14" spans="1:10" x14ac:dyDescent="0.25">
      <c r="A14" s="1" t="s">
        <v>31</v>
      </c>
      <c r="B14" s="1" t="s">
        <v>32</v>
      </c>
      <c r="C14" t="s">
        <v>19</v>
      </c>
      <c r="D14" s="16"/>
      <c r="E14" s="4">
        <v>0.35</v>
      </c>
      <c r="F14" s="18"/>
      <c r="G14" s="5">
        <f t="shared" si="0"/>
        <v>0</v>
      </c>
    </row>
    <row r="15" spans="1:10" ht="15.75" thickBot="1" x14ac:dyDescent="0.3">
      <c r="A15" s="10" t="s">
        <v>33</v>
      </c>
      <c r="B15" s="10" t="s">
        <v>34</v>
      </c>
      <c r="C15" s="9" t="s">
        <v>19</v>
      </c>
      <c r="D15" s="17"/>
      <c r="E15" s="14">
        <v>0.35</v>
      </c>
      <c r="F15" s="19"/>
      <c r="G15" s="15">
        <f t="shared" si="0"/>
        <v>0</v>
      </c>
    </row>
    <row r="16" spans="1:10" ht="15.75" thickTop="1" x14ac:dyDescent="0.25">
      <c r="E16" s="26" t="s">
        <v>35</v>
      </c>
      <c r="F16" s="26"/>
      <c r="G16" s="8">
        <f>SUM(G8:G15)</f>
        <v>0</v>
      </c>
    </row>
    <row r="17" spans="1:9" x14ac:dyDescent="0.25">
      <c r="E17" s="27" t="s">
        <v>9</v>
      </c>
      <c r="F17" s="27"/>
      <c r="G17" s="6" t="str">
        <f>H5</f>
        <v/>
      </c>
    </row>
    <row r="18" spans="1:9" x14ac:dyDescent="0.25">
      <c r="E18" s="27" t="s">
        <v>36</v>
      </c>
      <c r="F18" s="27"/>
      <c r="G18" s="7" t="str">
        <f>IF(G17="","",G16*G17)</f>
        <v/>
      </c>
    </row>
    <row r="19" spans="1:9" s="21" customFormat="1" ht="15" customHeight="1" x14ac:dyDescent="0.25">
      <c r="B19" s="25" t="s">
        <v>37</v>
      </c>
      <c r="C19" s="25"/>
      <c r="H19" s="22"/>
    </row>
    <row r="20" spans="1:9" s="21" customFormat="1" x14ac:dyDescent="0.25">
      <c r="B20" s="25"/>
      <c r="C20" s="25"/>
      <c r="G20" s="23"/>
    </row>
    <row r="21" spans="1:9" s="21" customFormat="1" x14ac:dyDescent="0.25"/>
    <row r="22" spans="1:9" s="21" customFormat="1" x14ac:dyDescent="0.25"/>
    <row r="23" spans="1:9" s="21" customFormat="1" x14ac:dyDescent="0.25"/>
    <row r="24" spans="1:9" s="21" customFormat="1" x14ac:dyDescent="0.25">
      <c r="I24" s="23"/>
    </row>
    <row r="25" spans="1:9" s="21" customFormat="1" x14ac:dyDescent="0.25">
      <c r="I25" s="23"/>
    </row>
    <row r="26" spans="1:9" s="21" customFormat="1" x14ac:dyDescent="0.25"/>
    <row r="27" spans="1:9" s="21" customFormat="1" x14ac:dyDescent="0.25"/>
    <row r="28" spans="1:9" s="21" customFormat="1" x14ac:dyDescent="0.25"/>
    <row r="29" spans="1:9" s="21" customFormat="1" x14ac:dyDescent="0.25">
      <c r="A29" s="24" t="s">
        <v>38</v>
      </c>
    </row>
    <row r="30" spans="1:9" s="21" customFormat="1" x14ac:dyDescent="0.25">
      <c r="A30" s="24" t="s">
        <v>39</v>
      </c>
    </row>
    <row r="31" spans="1:9" x14ac:dyDescent="0.25">
      <c r="B31" s="13"/>
    </row>
    <row r="32" spans="1:9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2"/>
    </row>
    <row r="38" spans="2:2" x14ac:dyDescent="0.25">
      <c r="B38" s="12"/>
    </row>
  </sheetData>
  <sheetProtection algorithmName="SHA-512" hashValue="Efbh37ZdXOWu4tBldspxWHdedsIn/GlFstUT8Cn0VBMnVDZKTBPWT1/EY3rbAQLBpZ2L8ZZa02ua21C7dUqeCg==" saltValue="Rh6JYLnwmOYnBRg+/gUZBg==" spinCount="100000" sheet="1" objects="1" scenarios="1"/>
  <mergeCells count="9">
    <mergeCell ref="A1:J1"/>
    <mergeCell ref="B2:C2"/>
    <mergeCell ref="B3:C3"/>
    <mergeCell ref="B5:C5"/>
    <mergeCell ref="B19:C20"/>
    <mergeCell ref="E16:F16"/>
    <mergeCell ref="E17:F17"/>
    <mergeCell ref="E18:F18"/>
    <mergeCell ref="B4:C4"/>
  </mergeCells>
  <phoneticPr fontId="1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1589A-C941-4F86-B14C-9E332B0F136F}">
  <ds:schemaRefs>
    <ds:schemaRef ds:uri="http://schemas.microsoft.com/office/2006/metadata/properties"/>
    <ds:schemaRef ds:uri="3e229276-0242-43fd-ae1c-9005d8cb82af"/>
    <ds:schemaRef ds:uri="http://purl.org/dc/terms/"/>
    <ds:schemaRef ds:uri="b143206f-a859-4af7-99ad-262ed23c3b3a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1026AF7-7D01-4689-95D5-C30137FAD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dcterms:created xsi:type="dcterms:W3CDTF">2021-12-08T18:13:15Z</dcterms:created>
  <dcterms:modified xsi:type="dcterms:W3CDTF">2022-07-20T14:32:27Z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