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ot.sharepoint.com/teams/COFinalEstimateSection/Shared Documents/MPA/Certs/"/>
    </mc:Choice>
  </mc:AlternateContent>
  <xr:revisionPtr revIDLastSave="0" documentId="10_ncr:200_{2B397B6C-6127-46E2-B3F0-116648E8B501}" xr6:coauthVersionLast="47" xr6:coauthVersionMax="47" xr10:uidLastSave="{00000000-0000-0000-0000-000000000000}"/>
  <workbookProtection workbookAlgorithmName="SHA-512" workbookHashValue="ZNsfl5O2rqq3NGfITUuqBIOGCwn1omy9QTSafygPngXmWOQ1totLTsuBCekGHALitJ9EEfiueu++Jns26J/83w==" workbookSaltValue="oAFwgH2hDqNInAPzYugRag==" workbookSpinCount="100000" lockStructure="1"/>
  <bookViews>
    <workbookView xWindow="-120" yWindow="-120" windowWidth="29040" windowHeight="15720" xr2:uid="{330F5CFB-0ECC-4B4B-9DE1-76B8818411A2}"/>
  </bookViews>
  <sheets>
    <sheet name="Certification" sheetId="9" r:id="rId1"/>
  </sheets>
  <definedNames>
    <definedName name="_xlnm._FilterDatabase" localSheetId="0" hidden="1">Certification!$E$7:$E$58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9" l="1"/>
  <c r="G51" i="9"/>
  <c r="G50" i="9"/>
  <c r="G47" i="9"/>
  <c r="G9" i="9" l="1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8" i="9"/>
  <c r="G49" i="9"/>
  <c r="G52" i="9"/>
  <c r="G54" i="9"/>
  <c r="G55" i="9"/>
  <c r="G8" i="9"/>
  <c r="G56" i="9" l="1"/>
  <c r="H5" i="9" l="1"/>
  <c r="G57" i="9" s="1"/>
  <c r="G58" i="9" s="1"/>
</calcChain>
</file>

<file path=xl/sharedStrings.xml><?xml version="1.0" encoding="utf-8"?>
<sst xmlns="http://schemas.openxmlformats.org/spreadsheetml/2006/main" count="167" uniqueCount="120">
  <si>
    <t>Worksheet No.</t>
  </si>
  <si>
    <t>Month/Year</t>
  </si>
  <si>
    <t>Material Index</t>
  </si>
  <si>
    <t>Contractor:</t>
  </si>
  <si>
    <t>Base Index</t>
  </si>
  <si>
    <t>Financial Project ID:</t>
  </si>
  <si>
    <t>Current Index</t>
  </si>
  <si>
    <t>Contract Number:</t>
  </si>
  <si>
    <t>Index % Difference</t>
  </si>
  <si>
    <t>Item Numbers</t>
  </si>
  <si>
    <t>Item Description</t>
  </si>
  <si>
    <t>Unit</t>
  </si>
  <si>
    <t>Quantity</t>
  </si>
  <si>
    <t>Bid Unit Price</t>
  </si>
  <si>
    <t>Material Cost</t>
  </si>
  <si>
    <t>Total (material cost)</t>
  </si>
  <si>
    <t>Monthly Monetary Amount</t>
  </si>
  <si>
    <t>Updates:</t>
  </si>
  <si>
    <t xml:space="preserve">I certify that, based on my personal knowledge and well-founded belief following my own reasonable investigation, quantities represented by this Certification are true and correct.	</t>
  </si>
  <si>
    <t>Final Factor</t>
  </si>
  <si>
    <t>0455 35  1</t>
  </si>
  <si>
    <t>STEEL PILING, HP 8 X 36</t>
  </si>
  <si>
    <t>LF</t>
  </si>
  <si>
    <t>0455 35  3</t>
  </si>
  <si>
    <t>STEEL PILING, HP 10 X  42</t>
  </si>
  <si>
    <t>0455 35  4</t>
  </si>
  <si>
    <t>STEEL PILING, HP 12 X  53</t>
  </si>
  <si>
    <t>0455 35  5</t>
  </si>
  <si>
    <t>STEEL PILING, HP 14 X 73</t>
  </si>
  <si>
    <t>0455 35  6</t>
  </si>
  <si>
    <t>STEEL PILING, HP 14 X  89</t>
  </si>
  <si>
    <t>0455 35  7</t>
  </si>
  <si>
    <t>STEEL PILING, HP 14 X  102</t>
  </si>
  <si>
    <t>0455 35  8</t>
  </si>
  <si>
    <t>STEEL PILING, HP 14 X 117</t>
  </si>
  <si>
    <t>0455 35  9</t>
  </si>
  <si>
    <t>STEEL PILING, SPECIAL</t>
  </si>
  <si>
    <t>0455 35 10</t>
  </si>
  <si>
    <t>STEEL PILING, HP 16 X 101</t>
  </si>
  <si>
    <t>0455 35 11</t>
  </si>
  <si>
    <t>STEEL PILING, HP 12 X 74</t>
  </si>
  <si>
    <t>0455 35 12</t>
  </si>
  <si>
    <t>STEEL PILING, HP 16 X 88</t>
  </si>
  <si>
    <t>0455 35 13</t>
  </si>
  <si>
    <t>STEEL PILING, HP 16 X 121</t>
  </si>
  <si>
    <t>0455 35 14</t>
  </si>
  <si>
    <t>STEEL PILING, HP 16 X 141</t>
  </si>
  <si>
    <t>0455 35 20</t>
  </si>
  <si>
    <t>STEEL PILING, 18" DIA. PIPE</t>
  </si>
  <si>
    <t>0455 35 21</t>
  </si>
  <si>
    <t>STEEL PILING, 20" DIA. PIPE</t>
  </si>
  <si>
    <t>0455 35 22</t>
  </si>
  <si>
    <t>STEEL PILING, 24" DIA. PIPE</t>
  </si>
  <si>
    <t>0455 35 23</t>
  </si>
  <si>
    <t>STEEL PILING, 30" DIA. PIPE</t>
  </si>
  <si>
    <t>0455 35101</t>
  </si>
  <si>
    <t>STEEL PILING, PROJECT 428957-1-52-01, 20" DIA. PIPE WITH 100% DYNAMIC TESTING</t>
  </si>
  <si>
    <t>0455 35102</t>
  </si>
  <si>
    <t>STEEL PILING, PROJECT 430501-1-52-01, 24" DIA. PIPE WITH 100% DYNAMIC TESTING</t>
  </si>
  <si>
    <t>0455 35103</t>
  </si>
  <si>
    <t>STEEL PILING, PROJECT 439374-1-52-01, 24" DIA. PIPE WITH 100% DYNAMIC TESTING</t>
  </si>
  <si>
    <t>0455 35104</t>
  </si>
  <si>
    <t>STEEL PILING, 10" DIA. PIPE, PROJECT 439926-3-52-01,</t>
  </si>
  <si>
    <t>0455 35105</t>
  </si>
  <si>
    <t>STEEL PILING, PROJECT 4435542-1-52-01, 20" DIA. PIPE WITH 100% DYNAMIC TESTING</t>
  </si>
  <si>
    <t>0455 35106</t>
  </si>
  <si>
    <t>STEEL PILING, PROJECT 4435542-1-52-01, 24" DIA. PIPE WITH 100% DYNAMIC TESTING</t>
  </si>
  <si>
    <t>0455 35107</t>
  </si>
  <si>
    <t>STEEL PILING, 24" DIAMETER PIPE WITH 100% DYNAMIC TESTING, PROJECT 417672-2-52-01,</t>
  </si>
  <si>
    <t>0455 35108</t>
  </si>
  <si>
    <t>STEEL PILING, HP 18 X 135 BUILT-UP, PROJECT 436870-1-52-01</t>
  </si>
  <si>
    <t>0455 35109</t>
  </si>
  <si>
    <t>STEEL PILING, HP 14 X 117 WITH 100% DYNAMIC LOAD TESTING, PROJECT 407402-3-52-01</t>
  </si>
  <si>
    <t>0455 35110</t>
  </si>
  <si>
    <t>STEEL PILING, HP 14 X 89 WITH 100% DYNAMIC LOAD TESTING, PROJECT 435784-1-52-01</t>
  </si>
  <si>
    <t>0455 35111</t>
  </si>
  <si>
    <t>STEEL PILING, PROJECT 255893-4-52-01, 20" DIA. PIPE WITH 100% DYNAMIC TESTING</t>
  </si>
  <si>
    <t>0455 35112</t>
  </si>
  <si>
    <t>STEEL PILING, 24" DIAMETER PIPE WITH 100% DYNAMIC TESTING, PROJECT 439938-1 &amp; 439937-1</t>
  </si>
  <si>
    <t>0455 35113</t>
  </si>
  <si>
    <t>STEEL PILING, HP 14 X 89 WITH 100% DYNAMIC LOAD TESTING, PROJECTS 431821-2-52-01 &amp; 443770-1-52-01</t>
  </si>
  <si>
    <t>0455 35114</t>
  </si>
  <si>
    <t>STEEL PILING, 24" DIAMETER PIPE WITH 100% DYNAMIC TESTING, PROJECT 439280-1-52-01</t>
  </si>
  <si>
    <t>0455 35115</t>
  </si>
  <si>
    <t>STEEL PILING, HP 14 X 89 WITH 100% DYNAMIC LOAD TESTING, PROJECT 442891-1-52-01</t>
  </si>
  <si>
    <t>0455133  3</t>
  </si>
  <si>
    <t>SHEET PILING STEEL, F&amp;I PERMANENT</t>
  </si>
  <si>
    <t>SF</t>
  </si>
  <si>
    <t>STEEL SHEET PILING, COMBINATION WALL WITH KING PILES, PROJECT 424407-1-52-01</t>
  </si>
  <si>
    <t>0455133201</t>
  </si>
  <si>
    <t>STEEL SHEET PILING, NON-VIBRATORY PRESS-IN METHOD REQUIRED, PROJECT 436077-1-52-01</t>
  </si>
  <si>
    <t>0455133202</t>
  </si>
  <si>
    <t>STEEL SHEET PILING, NON-VIBRATORY PRESS-IN METHOD REQUIRED, PROJECT 433075-1-52-01</t>
  </si>
  <si>
    <t>0455133203</t>
  </si>
  <si>
    <t>STEEL SHEET PILING, NON-VIBRATORY PRESS-IN METHOD REQUIRED, PROJECT 436056-1-52-01</t>
  </si>
  <si>
    <t>0455133204</t>
  </si>
  <si>
    <t>STEEL SHEET PILING, NON-VIBRATORY PRESS-IN METHOD REQUIRED, PROJECT 441258-1-52-01</t>
  </si>
  <si>
    <t>0455133205</t>
  </si>
  <si>
    <t>STEEL SHEET PILING, NON-VIBRATORY PRESS-IN METHOD REQUIRED, PROJECT 256881-5-52-01</t>
  </si>
  <si>
    <t>0460  2  1</t>
  </si>
  <si>
    <t>STRUCT STEEL, CARBON</t>
  </si>
  <si>
    <t>LB</t>
  </si>
  <si>
    <t>0460  2  2</t>
  </si>
  <si>
    <t>STRUCT STEEL, LOW ALLOY</t>
  </si>
  <si>
    <t>0460  2 15</t>
  </si>
  <si>
    <t>STRUCT STEEL, MISCELLANEOUS</t>
  </si>
  <si>
    <t>0460  2 18</t>
  </si>
  <si>
    <t>STRUCT STEEL, CARBON- TRUSS</t>
  </si>
  <si>
    <t>0460  2 20</t>
  </si>
  <si>
    <t>STRUCT STEEL - NEW/WIDENING, WEATHERING</t>
  </si>
  <si>
    <t>0460  1 15</t>
  </si>
  <si>
    <t>STRUCTURAL STEEL - REHABILITATION, MISCELLANEOUS</t>
  </si>
  <si>
    <t>Steel (Structural Steel and Steel Sheet Piling) Price Adjustment Worksheet</t>
  </si>
  <si>
    <t xml:space="preserve">	STRUCT STEEL, BASCULE LEAVES</t>
  </si>
  <si>
    <t>STRUCT STEEL, BASCULE PIERS</t>
  </si>
  <si>
    <t>7/26/2022: Added Bascule Leaves and Piers pay items</t>
  </si>
  <si>
    <t>0460  2  5</t>
  </si>
  <si>
    <t>0460  2  6</t>
  </si>
  <si>
    <t>STRUCT STEEL, MISCELLANEOUS, PROJECT 422904-2-52-01</t>
  </si>
  <si>
    <t>8/29/2025: Added STRUCT STEEL, MISCELLANEOUS, PROJECT 422904-2-52-01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</si>
</sst>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0"/>
    <numFmt numFmtId="165" formatCode="&quot;$&quot;#,##0.00"/>
    <numFmt numFmtId="166" formatCode="&quot;$&quot;#,##0.0000"/>
    <numFmt numFmtId="167" formatCode="[$-409]mmm\-yy;@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164" fontId="0" fillId="0" borderId="1" xfId="0" applyNumberFormat="1" applyBorder="1"/>
    <xf numFmtId="165" fontId="0" fillId="0" borderId="3" xfId="0" applyNumberFormat="1" applyBorder="1"/>
    <xf numFmtId="166" fontId="0" fillId="0" borderId="1" xfId="0" applyNumberFormat="1" applyBorder="1"/>
    <xf numFmtId="0" fontId="0" fillId="3" borderId="0" xfId="0" applyFill="1"/>
    <xf numFmtId="167" fontId="0" fillId="2" borderId="1" xfId="0" applyNumberFormat="1" applyFill="1" applyBorder="1" applyProtection="1">
      <protection locked="0"/>
    </xf>
    <xf numFmtId="44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165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wrapText="1"/>
    </xf>
    <xf numFmtId="2" fontId="0" fillId="0" borderId="6" xfId="0" applyNumberFormat="1" applyBorder="1" applyAlignment="1">
      <alignment wrapText="1"/>
    </xf>
    <xf numFmtId="0" fontId="0" fillId="0" borderId="6" xfId="0" applyBorder="1"/>
    <xf numFmtId="0" fontId="0" fillId="2" borderId="6" xfId="0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0" borderId="6" xfId="0" applyNumberFormat="1" applyBorder="1"/>
    <xf numFmtId="0" fontId="0" fillId="0" borderId="0" xfId="0" applyAlignment="1">
      <alignment horizontal="left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5DD2-0FBA-44FB-BB04-44DD78087EA4}">
  <sheetPr>
    <pageSetUpPr fitToPage="1"/>
  </sheetPr>
  <dimension ref="A1:I71"/>
  <sheetViews>
    <sheetView tabSelected="1" workbookViewId="0">
      <pane xSplit="8" ySplit="7" topLeftCell="I49" activePane="bottomRight" state="frozen"/>
      <selection pane="topRight" activeCell="L1" sqref="L1"/>
      <selection pane="bottomLeft" activeCell="A14" sqref="A14"/>
      <selection pane="bottomRight" activeCell="B75" sqref="B75"/>
    </sheetView>
  </sheetViews>
  <sheetFormatPr defaultColWidth="8.85546875" defaultRowHeight="15" x14ac:dyDescent="0.25"/>
  <cols>
    <col min="1" max="1" width="18.7109375" style="1" bestFit="1" customWidth="1"/>
    <col min="2" max="2" width="109.42578125" style="1" bestFit="1" customWidth="1"/>
    <col min="3" max="3" width="4.7109375" style="1" bestFit="1" customWidth="1"/>
    <col min="4" max="7" width="18.7109375" style="1" customWidth="1"/>
    <col min="8" max="8" width="14" style="1" bestFit="1" customWidth="1"/>
    <col min="9" max="16384" width="8.85546875" style="1"/>
  </cols>
  <sheetData>
    <row r="1" spans="1:8" ht="24" customHeight="1" x14ac:dyDescent="0.25">
      <c r="A1" s="22" t="s">
        <v>112</v>
      </c>
      <c r="B1" s="23"/>
      <c r="C1" s="23"/>
      <c r="D1" s="23"/>
      <c r="E1" s="23"/>
      <c r="F1" s="23"/>
      <c r="G1" s="23"/>
      <c r="H1" s="23"/>
    </row>
    <row r="2" spans="1:8" x14ac:dyDescent="0.25">
      <c r="A2" t="s">
        <v>0</v>
      </c>
      <c r="B2" s="24"/>
      <c r="C2" s="24"/>
      <c r="F2"/>
      <c r="G2" t="s">
        <v>1</v>
      </c>
      <c r="H2" t="s">
        <v>2</v>
      </c>
    </row>
    <row r="3" spans="1:8" x14ac:dyDescent="0.25">
      <c r="A3" t="s">
        <v>3</v>
      </c>
      <c r="B3" s="25"/>
      <c r="C3" s="25"/>
      <c r="F3" t="s">
        <v>4</v>
      </c>
      <c r="G3" s="9"/>
      <c r="H3" s="2"/>
    </row>
    <row r="4" spans="1:8" x14ac:dyDescent="0.25">
      <c r="A4" t="s">
        <v>5</v>
      </c>
      <c r="B4" s="25"/>
      <c r="C4" s="25"/>
      <c r="F4" t="s">
        <v>6</v>
      </c>
      <c r="G4" s="9"/>
      <c r="H4" s="2"/>
    </row>
    <row r="5" spans="1:8" x14ac:dyDescent="0.25">
      <c r="A5" t="s">
        <v>7</v>
      </c>
      <c r="B5" s="25"/>
      <c r="C5" s="25"/>
      <c r="F5" t="s">
        <v>8</v>
      </c>
      <c r="H5" s="5" t="str">
        <f>IF(H3="","",IF((H3*1.05)&lt;=H4,((H4-(H3*1.05))/H3),IF((H3*0.95)&gt;=H4,((H4-(H3*0.95))/H3),0)))</f>
        <v/>
      </c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x14ac:dyDescent="0.25">
      <c r="A7" s="4" t="s">
        <v>9</v>
      </c>
      <c r="B7" s="4" t="s">
        <v>10</v>
      </c>
      <c r="C7" s="4" t="s">
        <v>11</v>
      </c>
      <c r="D7" s="4" t="s">
        <v>12</v>
      </c>
      <c r="E7" s="4" t="s">
        <v>19</v>
      </c>
      <c r="F7" s="4" t="s">
        <v>13</v>
      </c>
      <c r="G7" s="4" t="s">
        <v>14</v>
      </c>
    </row>
    <row r="8" spans="1:8" x14ac:dyDescent="0.25">
      <c r="A8" s="13" t="s">
        <v>20</v>
      </c>
      <c r="B8" s="13" t="s">
        <v>21</v>
      </c>
      <c r="C8" s="13" t="s">
        <v>22</v>
      </c>
      <c r="D8" s="2"/>
      <c r="E8" s="15">
        <v>0.35</v>
      </c>
      <c r="F8" s="3"/>
      <c r="G8" s="12">
        <f t="shared" ref="G8:G55" si="0">D8*E8*F8</f>
        <v>0</v>
      </c>
    </row>
    <row r="9" spans="1:8" x14ac:dyDescent="0.25">
      <c r="A9" s="13" t="s">
        <v>23</v>
      </c>
      <c r="B9" s="13" t="s">
        <v>24</v>
      </c>
      <c r="C9" s="13" t="s">
        <v>22</v>
      </c>
      <c r="D9" s="2"/>
      <c r="E9" s="15">
        <v>0.35</v>
      </c>
      <c r="F9" s="3"/>
      <c r="G9" s="12">
        <f t="shared" si="0"/>
        <v>0</v>
      </c>
    </row>
    <row r="10" spans="1:8" x14ac:dyDescent="0.25">
      <c r="A10" s="13" t="s">
        <v>25</v>
      </c>
      <c r="B10" s="13" t="s">
        <v>26</v>
      </c>
      <c r="C10" s="13" t="s">
        <v>22</v>
      </c>
      <c r="D10" s="2"/>
      <c r="E10" s="15">
        <v>0.35</v>
      </c>
      <c r="F10" s="3"/>
      <c r="G10" s="12">
        <f t="shared" si="0"/>
        <v>0</v>
      </c>
    </row>
    <row r="11" spans="1:8" x14ac:dyDescent="0.25">
      <c r="A11" s="13" t="s">
        <v>27</v>
      </c>
      <c r="B11" s="13" t="s">
        <v>28</v>
      </c>
      <c r="C11" s="13" t="s">
        <v>22</v>
      </c>
      <c r="D11" s="2"/>
      <c r="E11" s="15">
        <v>0.35</v>
      </c>
      <c r="F11" s="3"/>
      <c r="G11" s="12">
        <f t="shared" si="0"/>
        <v>0</v>
      </c>
    </row>
    <row r="12" spans="1:8" x14ac:dyDescent="0.25">
      <c r="A12" s="13" t="s">
        <v>29</v>
      </c>
      <c r="B12" s="13" t="s">
        <v>30</v>
      </c>
      <c r="C12" s="13" t="s">
        <v>22</v>
      </c>
      <c r="D12" s="2"/>
      <c r="E12" s="15">
        <v>0.35</v>
      </c>
      <c r="F12" s="3"/>
      <c r="G12" s="12">
        <f t="shared" si="0"/>
        <v>0</v>
      </c>
    </row>
    <row r="13" spans="1:8" x14ac:dyDescent="0.25">
      <c r="A13" s="13" t="s">
        <v>31</v>
      </c>
      <c r="B13" s="13" t="s">
        <v>32</v>
      </c>
      <c r="C13" s="13" t="s">
        <v>22</v>
      </c>
      <c r="D13" s="2"/>
      <c r="E13" s="15">
        <v>0.45</v>
      </c>
      <c r="F13" s="3"/>
      <c r="G13" s="12">
        <f t="shared" si="0"/>
        <v>0</v>
      </c>
    </row>
    <row r="14" spans="1:8" x14ac:dyDescent="0.25">
      <c r="A14" s="13" t="s">
        <v>33</v>
      </c>
      <c r="B14" s="13" t="s">
        <v>34</v>
      </c>
      <c r="C14" s="13" t="s">
        <v>22</v>
      </c>
      <c r="D14" s="2"/>
      <c r="E14" s="15">
        <v>0.45</v>
      </c>
      <c r="F14" s="3"/>
      <c r="G14" s="12">
        <f t="shared" si="0"/>
        <v>0</v>
      </c>
    </row>
    <row r="15" spans="1:8" x14ac:dyDescent="0.25">
      <c r="A15" s="13" t="s">
        <v>35</v>
      </c>
      <c r="B15" s="13" t="s">
        <v>36</v>
      </c>
      <c r="C15" s="13" t="s">
        <v>22</v>
      </c>
      <c r="D15" s="2"/>
      <c r="E15" s="15">
        <v>0.35</v>
      </c>
      <c r="F15" s="3"/>
      <c r="G15" s="12">
        <f t="shared" si="0"/>
        <v>0</v>
      </c>
    </row>
    <row r="16" spans="1:8" x14ac:dyDescent="0.25">
      <c r="A16" s="13" t="s">
        <v>37</v>
      </c>
      <c r="B16" s="13" t="s">
        <v>38</v>
      </c>
      <c r="C16" s="13" t="s">
        <v>22</v>
      </c>
      <c r="D16" s="2"/>
      <c r="E16" s="15">
        <v>0.45</v>
      </c>
      <c r="F16" s="3"/>
      <c r="G16" s="12">
        <f t="shared" si="0"/>
        <v>0</v>
      </c>
    </row>
    <row r="17" spans="1:7" x14ac:dyDescent="0.25">
      <c r="A17" s="13" t="s">
        <v>39</v>
      </c>
      <c r="B17" s="13" t="s">
        <v>40</v>
      </c>
      <c r="C17" s="13" t="s">
        <v>22</v>
      </c>
      <c r="D17" s="2"/>
      <c r="E17" s="15">
        <v>0.35</v>
      </c>
      <c r="F17" s="3"/>
      <c r="G17" s="12">
        <f t="shared" si="0"/>
        <v>0</v>
      </c>
    </row>
    <row r="18" spans="1:7" x14ac:dyDescent="0.25">
      <c r="A18" s="13" t="s">
        <v>41</v>
      </c>
      <c r="B18" s="13" t="s">
        <v>42</v>
      </c>
      <c r="C18" s="13" t="s">
        <v>22</v>
      </c>
      <c r="D18" s="2"/>
      <c r="E18" s="15">
        <v>0.35</v>
      </c>
      <c r="F18" s="3"/>
      <c r="G18" s="12">
        <f t="shared" si="0"/>
        <v>0</v>
      </c>
    </row>
    <row r="19" spans="1:7" x14ac:dyDescent="0.25">
      <c r="A19" s="13" t="s">
        <v>43</v>
      </c>
      <c r="B19" s="13" t="s">
        <v>44</v>
      </c>
      <c r="C19" s="13" t="s">
        <v>22</v>
      </c>
      <c r="D19" s="2"/>
      <c r="E19" s="15">
        <v>0.45</v>
      </c>
      <c r="F19" s="3"/>
      <c r="G19" s="12">
        <f t="shared" si="0"/>
        <v>0</v>
      </c>
    </row>
    <row r="20" spans="1:7" x14ac:dyDescent="0.25">
      <c r="A20" s="13" t="s">
        <v>45</v>
      </c>
      <c r="B20" s="13" t="s">
        <v>46</v>
      </c>
      <c r="C20" s="13" t="s">
        <v>22</v>
      </c>
      <c r="D20" s="2"/>
      <c r="E20" s="15">
        <v>0.45</v>
      </c>
      <c r="F20" s="3"/>
      <c r="G20" s="12">
        <f t="shared" si="0"/>
        <v>0</v>
      </c>
    </row>
    <row r="21" spans="1:7" x14ac:dyDescent="0.25">
      <c r="A21" s="13" t="s">
        <v>47</v>
      </c>
      <c r="B21" s="13" t="s">
        <v>48</v>
      </c>
      <c r="C21" s="13" t="s">
        <v>22</v>
      </c>
      <c r="D21" s="2"/>
      <c r="E21" s="15">
        <v>0.35</v>
      </c>
      <c r="F21" s="3"/>
      <c r="G21" s="12">
        <f t="shared" si="0"/>
        <v>0</v>
      </c>
    </row>
    <row r="22" spans="1:7" x14ac:dyDescent="0.25">
      <c r="A22" s="13" t="s">
        <v>49</v>
      </c>
      <c r="B22" s="13" t="s">
        <v>50</v>
      </c>
      <c r="C22" s="13" t="s">
        <v>22</v>
      </c>
      <c r="D22" s="2"/>
      <c r="E22" s="15">
        <v>0.35</v>
      </c>
      <c r="F22" s="3"/>
      <c r="G22" s="12">
        <f t="shared" si="0"/>
        <v>0</v>
      </c>
    </row>
    <row r="23" spans="1:7" x14ac:dyDescent="0.25">
      <c r="A23" s="13" t="s">
        <v>51</v>
      </c>
      <c r="B23" s="13" t="s">
        <v>52</v>
      </c>
      <c r="C23" s="13" t="s">
        <v>22</v>
      </c>
      <c r="D23" s="2"/>
      <c r="E23" s="15">
        <v>0.35</v>
      </c>
      <c r="F23" s="3"/>
      <c r="G23" s="12">
        <f t="shared" si="0"/>
        <v>0</v>
      </c>
    </row>
    <row r="24" spans="1:7" x14ac:dyDescent="0.25">
      <c r="A24" s="13" t="s">
        <v>53</v>
      </c>
      <c r="B24" s="13" t="s">
        <v>54</v>
      </c>
      <c r="C24" s="13" t="s">
        <v>22</v>
      </c>
      <c r="D24" s="2"/>
      <c r="E24" s="15">
        <v>0.35</v>
      </c>
      <c r="F24" s="3"/>
      <c r="G24" s="12">
        <f t="shared" si="0"/>
        <v>0</v>
      </c>
    </row>
    <row r="25" spans="1:7" x14ac:dyDescent="0.25">
      <c r="A25" s="13" t="s">
        <v>55</v>
      </c>
      <c r="B25" s="13" t="s">
        <v>56</v>
      </c>
      <c r="C25" s="13" t="s">
        <v>22</v>
      </c>
      <c r="D25" s="2"/>
      <c r="E25" s="15">
        <v>0.35</v>
      </c>
      <c r="F25" s="3"/>
      <c r="G25" s="12">
        <f t="shared" si="0"/>
        <v>0</v>
      </c>
    </row>
    <row r="26" spans="1:7" x14ac:dyDescent="0.25">
      <c r="A26" s="13" t="s">
        <v>57</v>
      </c>
      <c r="B26" s="13" t="s">
        <v>58</v>
      </c>
      <c r="C26" s="13" t="s">
        <v>22</v>
      </c>
      <c r="D26" s="2"/>
      <c r="E26" s="15">
        <v>0.35</v>
      </c>
      <c r="F26" s="3"/>
      <c r="G26" s="12">
        <f t="shared" si="0"/>
        <v>0</v>
      </c>
    </row>
    <row r="27" spans="1:7" x14ac:dyDescent="0.25">
      <c r="A27" s="13" t="s">
        <v>59</v>
      </c>
      <c r="B27" s="13" t="s">
        <v>60</v>
      </c>
      <c r="C27" s="13" t="s">
        <v>22</v>
      </c>
      <c r="D27" s="2"/>
      <c r="E27" s="15">
        <v>0.35</v>
      </c>
      <c r="F27" s="3"/>
      <c r="G27" s="12">
        <f t="shared" si="0"/>
        <v>0</v>
      </c>
    </row>
    <row r="28" spans="1:7" x14ac:dyDescent="0.25">
      <c r="A28" s="13" t="s">
        <v>61</v>
      </c>
      <c r="B28" s="13" t="s">
        <v>62</v>
      </c>
      <c r="C28" s="13" t="s">
        <v>22</v>
      </c>
      <c r="D28" s="2"/>
      <c r="E28" s="15">
        <v>0.35</v>
      </c>
      <c r="F28" s="3"/>
      <c r="G28" s="12">
        <f t="shared" si="0"/>
        <v>0</v>
      </c>
    </row>
    <row r="29" spans="1:7" x14ac:dyDescent="0.25">
      <c r="A29" s="13" t="s">
        <v>63</v>
      </c>
      <c r="B29" s="13" t="s">
        <v>64</v>
      </c>
      <c r="C29" s="13" t="s">
        <v>22</v>
      </c>
      <c r="D29" s="2"/>
      <c r="E29" s="15">
        <v>0.35</v>
      </c>
      <c r="F29" s="3"/>
      <c r="G29" s="12">
        <f t="shared" si="0"/>
        <v>0</v>
      </c>
    </row>
    <row r="30" spans="1:7" x14ac:dyDescent="0.25">
      <c r="A30" s="13" t="s">
        <v>65</v>
      </c>
      <c r="B30" s="13" t="s">
        <v>66</v>
      </c>
      <c r="C30" s="13" t="s">
        <v>22</v>
      </c>
      <c r="D30" s="2"/>
      <c r="E30" s="15">
        <v>0.35</v>
      </c>
      <c r="F30" s="3"/>
      <c r="G30" s="12">
        <f t="shared" si="0"/>
        <v>0</v>
      </c>
    </row>
    <row r="31" spans="1:7" x14ac:dyDescent="0.25">
      <c r="A31" s="13" t="s">
        <v>67</v>
      </c>
      <c r="B31" s="13" t="s">
        <v>68</v>
      </c>
      <c r="C31" s="13" t="s">
        <v>22</v>
      </c>
      <c r="D31" s="2"/>
      <c r="E31" s="15">
        <v>0.35</v>
      </c>
      <c r="F31" s="3"/>
      <c r="G31" s="12">
        <f t="shared" si="0"/>
        <v>0</v>
      </c>
    </row>
    <row r="32" spans="1:7" x14ac:dyDescent="0.25">
      <c r="A32" s="13" t="s">
        <v>69</v>
      </c>
      <c r="B32" s="13" t="s">
        <v>70</v>
      </c>
      <c r="C32" s="13" t="s">
        <v>22</v>
      </c>
      <c r="D32" s="2"/>
      <c r="E32" s="15">
        <v>0.45</v>
      </c>
      <c r="F32" s="3"/>
      <c r="G32" s="12">
        <f t="shared" si="0"/>
        <v>0</v>
      </c>
    </row>
    <row r="33" spans="1:7" x14ac:dyDescent="0.25">
      <c r="A33" s="13" t="s">
        <v>71</v>
      </c>
      <c r="B33" s="13" t="s">
        <v>72</v>
      </c>
      <c r="C33" s="13" t="s">
        <v>22</v>
      </c>
      <c r="D33" s="2"/>
      <c r="E33" s="15">
        <v>0.45</v>
      </c>
      <c r="F33" s="3"/>
      <c r="G33" s="12">
        <f t="shared" si="0"/>
        <v>0</v>
      </c>
    </row>
    <row r="34" spans="1:7" x14ac:dyDescent="0.25">
      <c r="A34" s="13" t="s">
        <v>73</v>
      </c>
      <c r="B34" s="13" t="s">
        <v>74</v>
      </c>
      <c r="C34" s="13" t="s">
        <v>22</v>
      </c>
      <c r="D34" s="2"/>
      <c r="E34" s="15">
        <v>0.35</v>
      </c>
      <c r="F34" s="3"/>
      <c r="G34" s="12">
        <f t="shared" si="0"/>
        <v>0</v>
      </c>
    </row>
    <row r="35" spans="1:7" x14ac:dyDescent="0.25">
      <c r="A35" s="13" t="s">
        <v>75</v>
      </c>
      <c r="B35" s="13" t="s">
        <v>76</v>
      </c>
      <c r="C35" s="13" t="s">
        <v>22</v>
      </c>
      <c r="D35" s="2"/>
      <c r="E35" s="15">
        <v>0.35</v>
      </c>
      <c r="F35" s="3"/>
      <c r="G35" s="12">
        <f t="shared" si="0"/>
        <v>0</v>
      </c>
    </row>
    <row r="36" spans="1:7" x14ac:dyDescent="0.25">
      <c r="A36" s="13" t="s">
        <v>77</v>
      </c>
      <c r="B36" s="13" t="s">
        <v>78</v>
      </c>
      <c r="C36" s="13" t="s">
        <v>22</v>
      </c>
      <c r="D36" s="2"/>
      <c r="E36" s="15">
        <v>0.35</v>
      </c>
      <c r="F36" s="3"/>
      <c r="G36" s="12">
        <f t="shared" si="0"/>
        <v>0</v>
      </c>
    </row>
    <row r="37" spans="1:7" x14ac:dyDescent="0.25">
      <c r="A37" s="13" t="s">
        <v>79</v>
      </c>
      <c r="B37" s="13" t="s">
        <v>80</v>
      </c>
      <c r="C37" s="13" t="s">
        <v>22</v>
      </c>
      <c r="D37" s="2"/>
      <c r="E37" s="15">
        <v>0.35</v>
      </c>
      <c r="F37" s="3"/>
      <c r="G37" s="12">
        <f t="shared" si="0"/>
        <v>0</v>
      </c>
    </row>
    <row r="38" spans="1:7" x14ac:dyDescent="0.25">
      <c r="A38" s="13" t="s">
        <v>81</v>
      </c>
      <c r="B38" s="13" t="s">
        <v>82</v>
      </c>
      <c r="C38" s="13" t="s">
        <v>22</v>
      </c>
      <c r="D38" s="2"/>
      <c r="E38" s="15">
        <v>0.35</v>
      </c>
      <c r="F38" s="3"/>
      <c r="G38" s="12">
        <f t="shared" si="0"/>
        <v>0</v>
      </c>
    </row>
    <row r="39" spans="1:7" x14ac:dyDescent="0.25">
      <c r="A39" s="13" t="s">
        <v>83</v>
      </c>
      <c r="B39" s="13" t="s">
        <v>84</v>
      </c>
      <c r="C39" s="13" t="s">
        <v>22</v>
      </c>
      <c r="D39" s="2"/>
      <c r="E39" s="15">
        <v>0.35</v>
      </c>
      <c r="F39" s="3"/>
      <c r="G39" s="12">
        <f t="shared" si="0"/>
        <v>0</v>
      </c>
    </row>
    <row r="40" spans="1:7" x14ac:dyDescent="0.25">
      <c r="A40" s="13" t="s">
        <v>85</v>
      </c>
      <c r="B40" s="13" t="s">
        <v>86</v>
      </c>
      <c r="C40" s="13" t="s">
        <v>87</v>
      </c>
      <c r="D40" s="2"/>
      <c r="E40" s="15">
        <v>0.57999999999999996</v>
      </c>
      <c r="F40" s="3"/>
      <c r="G40" s="12">
        <f t="shared" si="0"/>
        <v>0</v>
      </c>
    </row>
    <row r="41" spans="1:7" x14ac:dyDescent="0.25">
      <c r="A41" s="14">
        <v>455133101</v>
      </c>
      <c r="B41" s="13" t="s">
        <v>88</v>
      </c>
      <c r="C41" s="13" t="s">
        <v>87</v>
      </c>
      <c r="D41" s="2"/>
      <c r="E41" s="15">
        <v>0.57999999999999996</v>
      </c>
      <c r="F41" s="3"/>
      <c r="G41" s="12">
        <f t="shared" si="0"/>
        <v>0</v>
      </c>
    </row>
    <row r="42" spans="1:7" x14ac:dyDescent="0.25">
      <c r="A42" s="13" t="s">
        <v>89</v>
      </c>
      <c r="B42" s="13" t="s">
        <v>90</v>
      </c>
      <c r="C42" s="13" t="s">
        <v>87</v>
      </c>
      <c r="D42" s="2"/>
      <c r="E42" s="15">
        <v>0.57999999999999996</v>
      </c>
      <c r="F42" s="3"/>
      <c r="G42" s="12">
        <f t="shared" si="0"/>
        <v>0</v>
      </c>
    </row>
    <row r="43" spans="1:7" x14ac:dyDescent="0.25">
      <c r="A43" s="13" t="s">
        <v>91</v>
      </c>
      <c r="B43" s="13" t="s">
        <v>92</v>
      </c>
      <c r="C43" s="13" t="s">
        <v>87</v>
      </c>
      <c r="D43" s="2"/>
      <c r="E43" s="15">
        <v>0.57999999999999996</v>
      </c>
      <c r="F43" s="3"/>
      <c r="G43" s="12">
        <f t="shared" si="0"/>
        <v>0</v>
      </c>
    </row>
    <row r="44" spans="1:7" x14ac:dyDescent="0.25">
      <c r="A44" s="13" t="s">
        <v>93</v>
      </c>
      <c r="B44" s="13" t="s">
        <v>94</v>
      </c>
      <c r="C44" s="13" t="s">
        <v>87</v>
      </c>
      <c r="D44" s="2"/>
      <c r="E44" s="15">
        <v>0.57999999999999996</v>
      </c>
      <c r="F44" s="3"/>
      <c r="G44" s="12">
        <f t="shared" si="0"/>
        <v>0</v>
      </c>
    </row>
    <row r="45" spans="1:7" x14ac:dyDescent="0.25">
      <c r="A45" s="13" t="s">
        <v>95</v>
      </c>
      <c r="B45" s="13" t="s">
        <v>96</v>
      </c>
      <c r="C45" s="13" t="s">
        <v>87</v>
      </c>
      <c r="D45" s="2"/>
      <c r="E45" s="15">
        <v>0.57999999999999996</v>
      </c>
      <c r="F45" s="3"/>
      <c r="G45" s="12">
        <f t="shared" si="0"/>
        <v>0</v>
      </c>
    </row>
    <row r="46" spans="1:7" x14ac:dyDescent="0.25">
      <c r="A46" s="13" t="s">
        <v>97</v>
      </c>
      <c r="B46" s="13" t="s">
        <v>98</v>
      </c>
      <c r="C46" s="13" t="s">
        <v>87</v>
      </c>
      <c r="D46" s="2"/>
      <c r="E46" s="15">
        <v>0.57999999999999996</v>
      </c>
      <c r="F46" s="3"/>
      <c r="G46" s="12">
        <f t="shared" si="0"/>
        <v>0</v>
      </c>
    </row>
    <row r="47" spans="1:7" x14ac:dyDescent="0.25">
      <c r="A47" s="13" t="s">
        <v>110</v>
      </c>
      <c r="B47" s="13" t="s">
        <v>111</v>
      </c>
      <c r="C47" s="13" t="s">
        <v>101</v>
      </c>
      <c r="D47" s="2"/>
      <c r="E47" s="15">
        <v>0.65</v>
      </c>
      <c r="F47" s="3"/>
      <c r="G47" s="12">
        <f t="shared" si="0"/>
        <v>0</v>
      </c>
    </row>
    <row r="48" spans="1:7" x14ac:dyDescent="0.25">
      <c r="A48" s="13" t="s">
        <v>99</v>
      </c>
      <c r="B48" s="13" t="s">
        <v>100</v>
      </c>
      <c r="C48" s="13" t="s">
        <v>101</v>
      </c>
      <c r="D48" s="2"/>
      <c r="E48" s="15">
        <v>0.63</v>
      </c>
      <c r="F48" s="3"/>
      <c r="G48" s="12">
        <f t="shared" si="0"/>
        <v>0</v>
      </c>
    </row>
    <row r="49" spans="1:9" x14ac:dyDescent="0.25">
      <c r="A49" s="13" t="s">
        <v>102</v>
      </c>
      <c r="B49" s="13" t="s">
        <v>103</v>
      </c>
      <c r="C49" s="13" t="s">
        <v>101</v>
      </c>
      <c r="D49" s="2"/>
      <c r="E49" s="15">
        <v>0.63</v>
      </c>
      <c r="F49" s="3"/>
      <c r="G49" s="12">
        <f t="shared" si="0"/>
        <v>0</v>
      </c>
    </row>
    <row r="50" spans="1:9" x14ac:dyDescent="0.25">
      <c r="A50" s="13" t="s">
        <v>116</v>
      </c>
      <c r="B50" s="13" t="s">
        <v>113</v>
      </c>
      <c r="C50" s="13" t="s">
        <v>101</v>
      </c>
      <c r="D50" s="2"/>
      <c r="E50" s="15">
        <v>0.65</v>
      </c>
      <c r="F50" s="3"/>
      <c r="G50" s="12">
        <f t="shared" si="0"/>
        <v>0</v>
      </c>
    </row>
    <row r="51" spans="1:9" x14ac:dyDescent="0.25">
      <c r="A51" s="13" t="s">
        <v>117</v>
      </c>
      <c r="B51" s="13" t="s">
        <v>114</v>
      </c>
      <c r="C51" s="13" t="s">
        <v>101</v>
      </c>
      <c r="D51" s="2"/>
      <c r="E51" s="15">
        <v>0.65</v>
      </c>
      <c r="F51" s="3"/>
      <c r="G51" s="12">
        <f t="shared" si="0"/>
        <v>0</v>
      </c>
    </row>
    <row r="52" spans="1:9" x14ac:dyDescent="0.25">
      <c r="A52" s="13" t="s">
        <v>104</v>
      </c>
      <c r="B52" s="13" t="s">
        <v>105</v>
      </c>
      <c r="C52" s="13" t="s">
        <v>101</v>
      </c>
      <c r="D52" s="2"/>
      <c r="E52" s="15">
        <v>0.65</v>
      </c>
      <c r="F52" s="3"/>
      <c r="G52" s="12">
        <f t="shared" si="0"/>
        <v>0</v>
      </c>
    </row>
    <row r="53" spans="1:9" x14ac:dyDescent="0.25">
      <c r="A53" s="13" t="s">
        <v>104</v>
      </c>
      <c r="B53" s="13" t="s">
        <v>118</v>
      </c>
      <c r="C53" s="13" t="s">
        <v>101</v>
      </c>
      <c r="D53" s="2"/>
      <c r="E53" s="15">
        <v>0.5</v>
      </c>
      <c r="F53" s="3"/>
      <c r="G53" s="12">
        <f t="shared" si="0"/>
        <v>0</v>
      </c>
    </row>
    <row r="54" spans="1:9" x14ac:dyDescent="0.25">
      <c r="A54" s="13" t="s">
        <v>106</v>
      </c>
      <c r="B54" s="13" t="s">
        <v>107</v>
      </c>
      <c r="C54" s="13" t="s">
        <v>101</v>
      </c>
      <c r="D54" s="2"/>
      <c r="E54" s="15">
        <v>0.63</v>
      </c>
      <c r="F54" s="3"/>
      <c r="G54" s="12">
        <f t="shared" si="0"/>
        <v>0</v>
      </c>
    </row>
    <row r="55" spans="1:9" ht="15.75" thickBot="1" x14ac:dyDescent="0.3">
      <c r="A55" s="17" t="s">
        <v>108</v>
      </c>
      <c r="B55" s="17" t="s">
        <v>109</v>
      </c>
      <c r="C55" s="17" t="s">
        <v>101</v>
      </c>
      <c r="D55" s="18"/>
      <c r="E55" s="16">
        <v>0.65</v>
      </c>
      <c r="F55" s="19"/>
      <c r="G55" s="20">
        <f t="shared" si="0"/>
        <v>0</v>
      </c>
    </row>
    <row r="56" spans="1:9" ht="15.75" thickTop="1" x14ac:dyDescent="0.25">
      <c r="E56" s="29" t="s">
        <v>15</v>
      </c>
      <c r="F56" s="29"/>
      <c r="G56" s="6">
        <f>SUM(G8:G55)</f>
        <v>0</v>
      </c>
    </row>
    <row r="57" spans="1:9" x14ac:dyDescent="0.25">
      <c r="E57" s="30" t="s">
        <v>8</v>
      </c>
      <c r="F57" s="30"/>
      <c r="G57" s="5" t="str">
        <f>H5</f>
        <v/>
      </c>
    </row>
    <row r="58" spans="1:9" x14ac:dyDescent="0.25">
      <c r="E58" s="27" t="s">
        <v>16</v>
      </c>
      <c r="F58" s="28"/>
      <c r="G58" s="7" t="str">
        <f>IF(G57="","",G56*G57)</f>
        <v/>
      </c>
    </row>
    <row r="59" spans="1:9" ht="15" customHeight="1" x14ac:dyDescent="0.25">
      <c r="B59" s="26" t="s">
        <v>18</v>
      </c>
      <c r="C59" s="26"/>
      <c r="H59" s="10"/>
    </row>
    <row r="60" spans="1:9" x14ac:dyDescent="0.25">
      <c r="B60" s="26"/>
      <c r="C60" s="26"/>
      <c r="G60" s="11"/>
    </row>
    <row r="64" spans="1:9" x14ac:dyDescent="0.25">
      <c r="I64" s="11"/>
    </row>
    <row r="65" spans="1:9" x14ac:dyDescent="0.25">
      <c r="I65" s="11"/>
    </row>
    <row r="69" spans="1:9" x14ac:dyDescent="0.25">
      <c r="A69" t="s">
        <v>17</v>
      </c>
    </row>
    <row r="70" spans="1:9" x14ac:dyDescent="0.25">
      <c r="A70" s="21" t="s">
        <v>115</v>
      </c>
      <c r="B70" s="21"/>
    </row>
    <row r="71" spans="1:9" x14ac:dyDescent="0.25">
      <c r="A71" t="s">
        <v>119</v>
      </c>
    </row>
  </sheetData>
  <sheetProtection algorithmName="SHA-512" hashValue="QojelCpSxjRWPWNcvXKr31EnxSIBrUBiC945HBZ2Oyqk1T7ikN9H+sNiO2tJVz8VLt+VlmtTkkAyO7qGUa9Vew==" saltValue="AAC4NJIy58BhVc689DhX4g==" spinCount="100000" sheet="1" objects="1" scenarios="1"/>
  <autoFilter ref="E7:E58" xr:uid="{77235DD2-0FBA-44FB-BB04-44DD78087EA4}"/>
  <mergeCells count="10">
    <mergeCell ref="A70:B70"/>
    <mergeCell ref="A1:H1"/>
    <mergeCell ref="B2:C2"/>
    <mergeCell ref="B3:C3"/>
    <mergeCell ref="B5:C5"/>
    <mergeCell ref="B59:C60"/>
    <mergeCell ref="E58:F58"/>
    <mergeCell ref="E56:F56"/>
    <mergeCell ref="E57:F57"/>
    <mergeCell ref="B4:C4"/>
  </mergeCells>
  <phoneticPr fontId="1" type="noConversion"/>
  <pageMargins left="0.7" right="0.7" top="0.75" bottom="0.75" header="0.3" footer="0.3"/>
  <pageSetup paperSize="178" scale="67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90d9232b-3ef6-462c-bf90-a33a2db08da6" ContentTypeId="0x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555DB38865B045BE19001546CCBA5A" ma:contentTypeVersion="17" ma:contentTypeDescription="Create a new document." ma:contentTypeScope="" ma:versionID="d6a9b5707dcee1f8500f72c2df452d17">
  <xsd:schema xmlns:xsd="http://www.w3.org/2001/XMLSchema" xmlns:xs="http://www.w3.org/2001/XMLSchema" xmlns:p="http://schemas.microsoft.com/office/2006/metadata/properties" xmlns:ns2="3e229276-0242-43fd-ae1c-9005d8cb82af" xmlns:ns3="b143206f-a859-4af7-99ad-262ed23c3b3a" targetNamespace="http://schemas.microsoft.com/office/2006/metadata/properties" ma:root="true" ma:fieldsID="5972ea141c15f4dcce760d78e060222d" ns2:_="" ns3:_="">
    <xsd:import namespace="3e229276-0242-43fd-ae1c-9005d8cb82af"/>
    <xsd:import namespace="b143206f-a859-4af7-99ad-262ed23c3b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29276-0242-43fd-ae1c-9005d8cb82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3206f-a859-4af7-99ad-262ed23c3b3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264c0d-e837-4dd6-9f26-cb0cc181bed9}" ma:internalName="TaxCatchAll" ma:showField="CatchAllData" ma:web="b143206f-a859-4af7-99ad-262ed23c3b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29276-0242-43fd-ae1c-9005d8cb82af">
      <Terms xmlns="http://schemas.microsoft.com/office/infopath/2007/PartnerControls"/>
    </lcf76f155ced4ddcb4097134ff3c332f>
    <TaxCatchAll xmlns="b143206f-a859-4af7-99ad-262ed23c3b3a" xsi:nil="true"/>
  </documentManagement>
</p:properties>
</file>

<file path=customXml/itemProps1.xml><?xml version="1.0" encoding="utf-8"?>
<ds:datastoreItem xmlns:ds="http://schemas.openxmlformats.org/officeDocument/2006/customXml" ds:itemID="{1B70F109-65BA-4060-A0AC-19C8916C9BFB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D5D9B5BD-EBB2-41BC-9AA2-7536E27FA4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EE4402-C773-4671-BCE1-A1FD1CDD26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29276-0242-43fd-ae1c-9005d8cb82af"/>
    <ds:schemaRef ds:uri="b143206f-a859-4af7-99ad-262ed23c3b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B51589A-C941-4F86-B14C-9E332B0F136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3e229276-0242-43fd-ae1c-9005d8cb82af"/>
    <ds:schemaRef ds:uri="b143206f-a859-4af7-99ad-262ed23c3b3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Carlquist, Taylor</dc:creator>
  <cp:keywords/>
  <dc:description/>
  <cp:lastModifiedBy>Carlquist, Taylor</cp:lastModifiedBy>
  <cp:revision/>
  <cp:lastPrinted>2022-07-18T15:54:49Z</cp:lastPrinted>
  <dcterms:created xsi:type="dcterms:W3CDTF">2021-12-08T18:13:15Z</dcterms:created>
  <dcterms:modified xsi:type="dcterms:W3CDTF">2025-08-29T14:15:11Z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0x01010057555DB38865B045BE19001546CCBA5A</vt:lpwstr>
  </property>
  <property fmtid="{D5CDD505-2E9C-101B-9397-08002B2CF9AE}" pid="3" name="MediaServiceImageTags">
    <vt:lpwstr/>
  </property>
  <property fmtid="{D5CDD505-2E9C-101B-9397-08002B2CF9AE}" pid="4" name="MSIP_Label_9b1b62f4-cb9b-4766-8dff-64a7ed23e056_Enabled">
    <vt:lpwstr>true</vt:lpwstr>
  </property>
  <property fmtid="{D5CDD505-2E9C-101B-9397-08002B2CF9AE}" pid="5" name="MSIP_Label_9b1b62f4-cb9b-4766-8dff-64a7ed23e056_SetDate">
    <vt:lpwstr>2025-08-29T14:11:59Z</vt:lpwstr>
  </property>
  <property fmtid="{D5CDD505-2E9C-101B-9397-08002B2CF9AE}" pid="6" name="MSIP_Label_9b1b62f4-cb9b-4766-8dff-64a7ed23e056_Method">
    <vt:lpwstr>Standard</vt:lpwstr>
  </property>
  <property fmtid="{D5CDD505-2E9C-101B-9397-08002B2CF9AE}" pid="7" name="MSIP_Label_9b1b62f4-cb9b-4766-8dff-64a7ed23e056_Name">
    <vt:lpwstr>Public</vt:lpwstr>
  </property>
  <property fmtid="{D5CDD505-2E9C-101B-9397-08002B2CF9AE}" pid="8" name="MSIP_Label_9b1b62f4-cb9b-4766-8dff-64a7ed23e056_SiteId">
    <vt:lpwstr>db21de5d-bc9c-420c-8f3f-8f08f85b5ada</vt:lpwstr>
  </property>
  <property fmtid="{D5CDD505-2E9C-101B-9397-08002B2CF9AE}" pid="9" name="MSIP_Label_9b1b62f4-cb9b-4766-8dff-64a7ed23e056_ActionId">
    <vt:lpwstr>2c1a26cd-d866-4409-9ca1-dc7ab9abad5f</vt:lpwstr>
  </property>
  <property fmtid="{D5CDD505-2E9C-101B-9397-08002B2CF9AE}" pid="10" name="MSIP_Label_9b1b62f4-cb9b-4766-8dff-64a7ed23e056_ContentBits">
    <vt:lpwstr>0</vt:lpwstr>
  </property>
  <property fmtid="{D5CDD505-2E9C-101B-9397-08002B2CF9AE}" pid="11" name="MSIP_Label_9b1b62f4-cb9b-4766-8dff-64a7ed23e056_Tag">
    <vt:lpwstr>10, 3, 0, 1</vt:lpwstr>
  </property>
</Properties>
</file>