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data\shares\CO\Const\consys\PrC Information Files\"/>
    </mc:Choice>
  </mc:AlternateContent>
  <xr:revisionPtr revIDLastSave="0" documentId="13_ncr:1_{E70219E8-0BF3-44A8-AC12-A9E0F6E3AE7E}" xr6:coauthVersionLast="47" xr6:coauthVersionMax="47" xr10:uidLastSave="{00000000-0000-0000-0000-000000000000}"/>
  <bookViews>
    <workbookView xWindow="-120" yWindow="-120" windowWidth="29040" windowHeight="15840" xr2:uid="{A011AA95-3DD0-4DB8-96F8-0483B4488881}"/>
  </bookViews>
  <sheets>
    <sheet name="Example" sheetId="1" r:id="rId1"/>
    <sheet name="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D12" i="2"/>
  <c r="D14" i="2" s="1"/>
  <c r="D16" i="2" s="1"/>
  <c r="A8" i="2"/>
  <c r="A6" i="2"/>
  <c r="L13" i="1"/>
  <c r="L11" i="1"/>
  <c r="L9" i="1"/>
  <c r="A8" i="1"/>
  <c r="A6" i="1"/>
  <c r="D12" i="1"/>
  <c r="D14" i="1" s="1"/>
  <c r="D16" i="1" s="1"/>
</calcChain>
</file>

<file path=xl/sharedStrings.xml><?xml version="1.0" encoding="utf-8"?>
<sst xmlns="http://schemas.openxmlformats.org/spreadsheetml/2006/main" count="56" uniqueCount="34">
  <si>
    <t>Constuction Stockpile Estimate Item Adjustment Calculator</t>
  </si>
  <si>
    <t>A) Current Total Line Item Amt</t>
  </si>
  <si>
    <t>Payment Estimate Summary -&gt; Items tab -&gt; Expand Project Item -&gt; Scroll to Contract Project Item -&gt; Current Quantity Extended Amount</t>
  </si>
  <si>
    <t>B) Estimate Item Pmt Amt</t>
  </si>
  <si>
    <t>Payment Estimate Summary -&gt; Items tab -&gt; Expand Project Item -&gt; Posted Amount This Payment Estimate</t>
  </si>
  <si>
    <t>C) Stockpile Invoice Amt</t>
  </si>
  <si>
    <t>D) Stockpile Recovery pct</t>
  </si>
  <si>
    <t>Construction Stockpile - &gt; Item Recovery Pct</t>
  </si>
  <si>
    <t xml:space="preserve"> </t>
  </si>
  <si>
    <t>E) Recovery Base</t>
  </si>
  <si>
    <t>(A * D %)</t>
  </si>
  <si>
    <t>F) Calc drawdown pct</t>
  </si>
  <si>
    <t>(B / E) * 100</t>
  </si>
  <si>
    <t>Est item adj amount</t>
  </si>
  <si>
    <t>(C * F %)</t>
  </si>
  <si>
    <t>Construction Stockpile -&gt;  Constr Stockpile Amt or Transaction Amt</t>
  </si>
  <si>
    <t>Installed</t>
  </si>
  <si>
    <t>Stockpiled</t>
  </si>
  <si>
    <t>Est 1</t>
  </si>
  <si>
    <t>Est 2</t>
  </si>
  <si>
    <t>manhole pay item</t>
  </si>
  <si>
    <t>Est 3</t>
  </si>
  <si>
    <t>3 manholes</t>
  </si>
  <si>
    <t xml:space="preserve">Bid Unit Price </t>
  </si>
  <si>
    <t>Total Bid</t>
  </si>
  <si>
    <t>Stockpile Unit Price</t>
  </si>
  <si>
    <t>Total Stockpile</t>
  </si>
  <si>
    <t>Stockpile Balance</t>
  </si>
  <si>
    <t>STMI</t>
  </si>
  <si>
    <t>STMA</t>
  </si>
  <si>
    <t>Automatically Close Stockpile</t>
  </si>
  <si>
    <t>Est 4</t>
  </si>
  <si>
    <t>Estimate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</si>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</sst>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" fontId="0" fillId="0" borderId="1" xfId="0" applyNumberFormat="1" applyBorder="1" applyProtection="1">
      <protection locked="0"/>
    </xf>
    <xf numFmtId="0" fontId="5" fillId="0" borderId="0" xfId="0" applyFont="1"/>
    <xf numFmtId="0" fontId="2" fillId="2" borderId="1" xfId="0" applyFont="1" applyFill="1" applyBorder="1"/>
    <xf numFmtId="44" fontId="2" fillId="2" borderId="1" xfId="1" applyFont="1" applyFill="1" applyBorder="1"/>
    <xf numFmtId="44" fontId="0" fillId="0" borderId="1" xfId="1" applyFont="1" applyBorder="1" applyProtection="1">
      <protection locked="0"/>
    </xf>
    <xf numFmtId="44" fontId="0" fillId="0" borderId="0" xfId="0" applyNumberFormat="1"/>
    <xf numFmtId="0" fontId="6" fillId="0" borderId="0" xfId="0" applyFont="1" applyAlignment="1">
      <alignment horizontal="center"/>
    </xf>
    <xf numFmtId="9" fontId="6" fillId="0" borderId="0" xfId="2" applyFont="1" applyAlignment="1">
      <alignment horizontal="center"/>
    </xf>
    <xf numFmtId="6" fontId="0" fillId="0" borderId="0" xfId="0" applyNumberFormat="1"/>
    <xf numFmtId="44" fontId="0" fillId="0" borderId="0" xfId="1" applyFont="1"/>
    <xf numFmtId="0" fontId="0" fillId="0" borderId="0" xfId="0" applyProtection="1">
      <protection locked="0"/>
    </xf>
    <xf numFmtId="6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2" fillId="0" borderId="0" xfId="0" applyFont="1"/>
    <xf numFmtId="44" fontId="2" fillId="0" borderId="0" xfId="0" applyNumberFormat="1" applyFont="1"/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9A4E-1ABF-4DD6-952C-B06B43807537}">
  <dimension ref="A2:M19"/>
  <sheetViews>
    <sheetView tabSelected="1" zoomScale="110" zoomScaleNormal="110" workbookViewId="0">
      <selection activeCell="C6" sqref="C6"/>
    </sheetView>
  </sheetViews>
  <sheetFormatPr defaultColWidth="9" defaultRowHeight="15" x14ac:dyDescent="0.25"/>
  <cols>
    <col min="1" max="1" width="15.7109375" style="8" customWidth="1"/>
    <col min="2" max="2" width="29.7109375" customWidth="1"/>
    <col min="3" max="6" width="18.7109375" customWidth="1"/>
    <col min="7" max="7" width="11.5703125" bestFit="1" customWidth="1"/>
    <col min="9" max="9" width="11.5703125" bestFit="1" customWidth="1"/>
    <col min="10" max="10" width="17.5703125" bestFit="1" customWidth="1"/>
    <col min="11" max="11" width="11.5703125" bestFit="1" customWidth="1"/>
    <col min="12" max="12" width="18.42578125" bestFit="1" customWidth="1"/>
    <col min="13" max="13" width="14.140625" bestFit="1" customWidth="1"/>
  </cols>
  <sheetData>
    <row r="2" spans="1:13" ht="21" x14ac:dyDescent="0.35">
      <c r="B2" s="1" t="s">
        <v>0</v>
      </c>
    </row>
    <row r="3" spans="1:13" ht="15.75" thickBot="1" x14ac:dyDescent="0.3"/>
    <row r="4" spans="1:13" ht="33" customHeight="1" thickBot="1" x14ac:dyDescent="0.3">
      <c r="B4" t="s">
        <v>1</v>
      </c>
      <c r="C4" s="6">
        <v>15000</v>
      </c>
      <c r="D4" s="17" t="s">
        <v>2</v>
      </c>
      <c r="E4" s="18"/>
      <c r="F4" s="18"/>
      <c r="J4" s="15" t="s">
        <v>23</v>
      </c>
      <c r="K4" s="15" t="s">
        <v>24</v>
      </c>
      <c r="L4" s="15" t="s">
        <v>25</v>
      </c>
      <c r="M4" s="15" t="s">
        <v>26</v>
      </c>
    </row>
    <row r="5" spans="1:13" ht="15.75" thickBot="1" x14ac:dyDescent="0.3">
      <c r="I5" s="12" t="s">
        <v>22</v>
      </c>
      <c r="J5" s="13">
        <v>5000</v>
      </c>
      <c r="K5" s="14">
        <v>15000</v>
      </c>
      <c r="L5" s="14">
        <v>2500</v>
      </c>
      <c r="M5" s="14">
        <v>7500</v>
      </c>
    </row>
    <row r="6" spans="1:13" ht="31.5" customHeight="1" thickBot="1" x14ac:dyDescent="0.3">
      <c r="A6" s="9">
        <f>C6/C4</f>
        <v>1</v>
      </c>
      <c r="B6" t="s">
        <v>3</v>
      </c>
      <c r="C6" s="6">
        <v>15000</v>
      </c>
      <c r="D6" s="17" t="s">
        <v>4</v>
      </c>
      <c r="E6" s="18"/>
      <c r="F6" s="18"/>
      <c r="I6" s="15" t="s">
        <v>32</v>
      </c>
      <c r="J6" s="10"/>
      <c r="K6" s="11"/>
      <c r="L6" s="15" t="s">
        <v>27</v>
      </c>
      <c r="M6" s="11"/>
    </row>
    <row r="7" spans="1:13" ht="15.75" thickBot="1" x14ac:dyDescent="0.3">
      <c r="A7" s="8" t="s">
        <v>16</v>
      </c>
      <c r="H7" t="s">
        <v>18</v>
      </c>
      <c r="I7" s="14">
        <v>7500</v>
      </c>
      <c r="J7" t="s">
        <v>28</v>
      </c>
      <c r="L7" s="14">
        <v>7500</v>
      </c>
    </row>
    <row r="8" spans="1:13" ht="30.75" customHeight="1" thickBot="1" x14ac:dyDescent="0.3">
      <c r="A8" s="9">
        <f>C8/C4</f>
        <v>0.5</v>
      </c>
      <c r="B8" t="s">
        <v>5</v>
      </c>
      <c r="C8" s="6">
        <v>7500</v>
      </c>
      <c r="D8" s="17" t="s">
        <v>15</v>
      </c>
      <c r="E8" s="18"/>
      <c r="F8" s="18"/>
      <c r="H8" t="s">
        <v>19</v>
      </c>
      <c r="I8" s="13">
        <v>5000</v>
      </c>
      <c r="J8" t="s">
        <v>20</v>
      </c>
      <c r="L8" s="14"/>
    </row>
    <row r="9" spans="1:13" ht="15.75" thickBot="1" x14ac:dyDescent="0.3">
      <c r="A9" s="8" t="s">
        <v>17</v>
      </c>
      <c r="I9" s="14">
        <v>-2500</v>
      </c>
      <c r="J9" t="s">
        <v>29</v>
      </c>
      <c r="L9" s="14">
        <f>L7+I9</f>
        <v>5000</v>
      </c>
    </row>
    <row r="10" spans="1:13" ht="15.75" thickBot="1" x14ac:dyDescent="0.3">
      <c r="B10" t="s">
        <v>6</v>
      </c>
      <c r="C10" s="2">
        <v>100</v>
      </c>
      <c r="D10" s="17" t="s">
        <v>7</v>
      </c>
      <c r="E10" s="18"/>
      <c r="F10" s="18"/>
      <c r="H10" t="s">
        <v>21</v>
      </c>
      <c r="I10" s="13">
        <v>5000</v>
      </c>
      <c r="J10" t="s">
        <v>20</v>
      </c>
      <c r="L10" s="14"/>
    </row>
    <row r="11" spans="1:13" ht="15.75" thickBot="1" x14ac:dyDescent="0.3">
      <c r="C11" t="s">
        <v>8</v>
      </c>
      <c r="I11" s="14">
        <v>-2500</v>
      </c>
      <c r="J11" t="s">
        <v>29</v>
      </c>
      <c r="L11" s="14">
        <f>L9+I11</f>
        <v>2500</v>
      </c>
    </row>
    <row r="12" spans="1:13" ht="15.75" thickBot="1" x14ac:dyDescent="0.3">
      <c r="C12" t="s">
        <v>9</v>
      </c>
      <c r="D12" s="5">
        <f>C4*(C10/100)</f>
        <v>15000</v>
      </c>
      <c r="E12" s="3" t="s">
        <v>10</v>
      </c>
      <c r="H12" t="s">
        <v>31</v>
      </c>
      <c r="I12" s="13">
        <v>5000</v>
      </c>
      <c r="J12" t="s">
        <v>20</v>
      </c>
      <c r="L12" s="14"/>
    </row>
    <row r="13" spans="1:13" ht="15.75" thickBot="1" x14ac:dyDescent="0.3">
      <c r="I13" s="14">
        <v>-2500</v>
      </c>
      <c r="J13" t="s">
        <v>29</v>
      </c>
      <c r="L13" s="14">
        <f>L11+I13</f>
        <v>0</v>
      </c>
      <c r="M13" t="s">
        <v>30</v>
      </c>
    </row>
    <row r="14" spans="1:13" ht="15.75" thickBot="1" x14ac:dyDescent="0.3">
      <c r="C14" t="s">
        <v>11</v>
      </c>
      <c r="D14" s="4">
        <f>ROUND(((C6/D12)*100),5)</f>
        <v>100</v>
      </c>
      <c r="E14" s="3" t="s">
        <v>12</v>
      </c>
    </row>
    <row r="15" spans="1:13" ht="15.75" thickBot="1" x14ac:dyDescent="0.3">
      <c r="H15" s="15" t="s">
        <v>33</v>
      </c>
      <c r="I15" s="16">
        <f>SUM(I7:I13)</f>
        <v>15000</v>
      </c>
    </row>
    <row r="16" spans="1:13" ht="15.75" thickBot="1" x14ac:dyDescent="0.3">
      <c r="C16" t="s">
        <v>13</v>
      </c>
      <c r="D16" s="5">
        <f>ROUND(-C8*(D14/100),2)</f>
        <v>-7500</v>
      </c>
      <c r="E16" s="3" t="s">
        <v>14</v>
      </c>
    </row>
    <row r="19" spans="2:2" x14ac:dyDescent="0.25">
      <c r="B19" s="7"/>
    </row>
  </sheetData>
  <sheetProtection algorithmName="SHA-512" hashValue="KByM7o5qgjHbQkFvnqOqSv2WHSh6is4LuDyOWgHnQIeOHruoVh8YILMcmuVH2mYwU/idFB/7fQfunpKGyXFgAQ==" saltValue="dK9KyOGIQ+yB3s2uku/A+A==" spinCount="100000" sheet="1" formatCells="0" formatColumns="0" formatRows="0"/>
  <mergeCells count="4">
    <mergeCell ref="D6:F6"/>
    <mergeCell ref="D4:F4"/>
    <mergeCell ref="D8:F8"/>
    <mergeCell ref="D10:F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0D5B-8478-462B-B178-80019667EDF3}">
  <dimension ref="A2:F19"/>
  <sheetViews>
    <sheetView zoomScale="110" zoomScaleNormal="110" workbookViewId="0">
      <selection activeCell="K15" sqref="K15"/>
    </sheetView>
  </sheetViews>
  <sheetFormatPr defaultColWidth="9" defaultRowHeight="15" x14ac:dyDescent="0.25"/>
  <cols>
    <col min="1" max="1" width="15.7109375" style="8" customWidth="1"/>
    <col min="2" max="2" width="29.7109375" customWidth="1"/>
    <col min="3" max="6" width="18.7109375" customWidth="1"/>
    <col min="7" max="7" width="11.5703125" bestFit="1" customWidth="1"/>
  </cols>
  <sheetData>
    <row r="2" spans="1:6" ht="21" x14ac:dyDescent="0.35">
      <c r="B2" s="1" t="s">
        <v>0</v>
      </c>
    </row>
    <row r="3" spans="1:6" ht="15.75" thickBot="1" x14ac:dyDescent="0.3"/>
    <row r="4" spans="1:6" ht="33" customHeight="1" thickBot="1" x14ac:dyDescent="0.3">
      <c r="B4" t="s">
        <v>1</v>
      </c>
      <c r="C4" s="6"/>
      <c r="D4" s="17" t="s">
        <v>2</v>
      </c>
      <c r="E4" s="18"/>
      <c r="F4" s="18"/>
    </row>
    <row r="5" spans="1:6" ht="15.75" thickBot="1" x14ac:dyDescent="0.3"/>
    <row r="6" spans="1:6" ht="31.5" customHeight="1" thickBot="1" x14ac:dyDescent="0.3">
      <c r="A6" s="9" t="e">
        <f>C6/C4</f>
        <v>#DIV/0!</v>
      </c>
      <c r="B6" t="s">
        <v>3</v>
      </c>
      <c r="C6" s="6"/>
      <c r="D6" s="17" t="s">
        <v>4</v>
      </c>
      <c r="E6" s="18"/>
      <c r="F6" s="18"/>
    </row>
    <row r="7" spans="1:6" ht="15.75" thickBot="1" x14ac:dyDescent="0.3">
      <c r="A7" s="8" t="s">
        <v>16</v>
      </c>
    </row>
    <row r="8" spans="1:6" ht="30.75" customHeight="1" thickBot="1" x14ac:dyDescent="0.3">
      <c r="A8" s="9" t="e">
        <f>C8/C4</f>
        <v>#DIV/0!</v>
      </c>
      <c r="B8" t="s">
        <v>5</v>
      </c>
      <c r="C8" s="6"/>
      <c r="D8" s="17" t="s">
        <v>15</v>
      </c>
      <c r="E8" s="18"/>
      <c r="F8" s="18"/>
    </row>
    <row r="9" spans="1:6" ht="15.75" thickBot="1" x14ac:dyDescent="0.3">
      <c r="A9" s="8" t="s">
        <v>17</v>
      </c>
    </row>
    <row r="10" spans="1:6" ht="15.75" thickBot="1" x14ac:dyDescent="0.3">
      <c r="B10" t="s">
        <v>6</v>
      </c>
      <c r="C10" s="2"/>
      <c r="D10" s="17" t="s">
        <v>7</v>
      </c>
      <c r="E10" s="18"/>
      <c r="F10" s="18"/>
    </row>
    <row r="11" spans="1:6" ht="15.75" thickBot="1" x14ac:dyDescent="0.3">
      <c r="C11" t="s">
        <v>8</v>
      </c>
    </row>
    <row r="12" spans="1:6" ht="15.75" thickBot="1" x14ac:dyDescent="0.3">
      <c r="C12" t="s">
        <v>9</v>
      </c>
      <c r="D12" s="5">
        <f>C4*(C10/100)</f>
        <v>0</v>
      </c>
      <c r="E12" s="3" t="s">
        <v>10</v>
      </c>
    </row>
    <row r="13" spans="1:6" ht="15.75" thickBot="1" x14ac:dyDescent="0.3"/>
    <row r="14" spans="1:6" ht="15.75" thickBot="1" x14ac:dyDescent="0.3">
      <c r="C14" t="s">
        <v>11</v>
      </c>
      <c r="D14" s="4" t="e">
        <f>ROUND(((C6/D12)*100),5)</f>
        <v>#DIV/0!</v>
      </c>
      <c r="E14" s="3" t="s">
        <v>12</v>
      </c>
    </row>
    <row r="15" spans="1:6" ht="15.75" thickBot="1" x14ac:dyDescent="0.3"/>
    <row r="16" spans="1:6" ht="15.75" thickBot="1" x14ac:dyDescent="0.3">
      <c r="C16" t="s">
        <v>13</v>
      </c>
      <c r="D16" s="5" t="e">
        <f>ROUND(-C8*(D14/100),2)</f>
        <v>#DIV/0!</v>
      </c>
      <c r="E16" s="3" t="s">
        <v>14</v>
      </c>
    </row>
    <row r="19" spans="2:2" x14ac:dyDescent="0.25">
      <c r="B19" s="7"/>
    </row>
  </sheetData>
  <sheetProtection algorithmName="SHA-512" hashValue="QUH5Fw6PJk696asrOXlpsOZoKeJ8+ZROYtKNw+GVjSdQbYLMt5ExwfK0ZiBvOIB8uhaDaaRu/yAx7E2UZ3Hzhw==" saltValue="5+1CfnFLfgSvzDo8ScBb6w==" spinCount="100000" sheet="1" formatCells="0" formatColumns="0" formatRows="0"/>
  <mergeCells count="4">
    <mergeCell ref="D4:F4"/>
    <mergeCell ref="D6:F6"/>
    <mergeCell ref="D8:F8"/>
    <mergeCell ref="D10:F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Ashley</dc:creator>
  <cp:lastModifiedBy>Anderson, Ashley</cp:lastModifiedBy>
  <dcterms:created xsi:type="dcterms:W3CDTF">2023-03-01T17:39:16Z</dcterms:created>
  <dcterms:modified xsi:type="dcterms:W3CDTF">2023-03-02T19:50:46Z</dcterms:modified>
</cp:coreProperties>
</file>