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pwworking\east01\d1556933\"/>
    </mc:Choice>
  </mc:AlternateContent>
  <xr:revisionPtr revIDLastSave="0" documentId="13_ncr:1_{CE305C6F-F360-4568-96BF-3F6383494DA1}" xr6:coauthVersionLast="45" xr6:coauthVersionMax="45" xr10:uidLastSave="{00000000-0000-0000-0000-000000000000}"/>
  <bookViews>
    <workbookView xWindow="28692" yWindow="-108" windowWidth="29016" windowHeight="15816" xr2:uid="{00000000-000D-0000-FFFF-FFFF00000000}"/>
  </bookViews>
  <sheets>
    <sheet name="Crash Rate Case Calculatio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3" l="1"/>
  <c r="M12" i="3"/>
  <c r="O13" i="3" l="1"/>
  <c r="E19" i="3" l="1"/>
  <c r="G22" i="3" s="1"/>
</calcChain>
</file>

<file path=xl/sharedStrings.xml><?xml version="1.0" encoding="utf-8"?>
<sst xmlns="http://schemas.openxmlformats.org/spreadsheetml/2006/main" count="34" uniqueCount="26">
  <si>
    <t>Four-Lane Rural Freeway</t>
  </si>
  <si>
    <t>Notes</t>
  </si>
  <si>
    <t>Data Item</t>
  </si>
  <si>
    <t>Value</t>
  </si>
  <si>
    <t>Average of the AADT values for 2012 to 2016</t>
  </si>
  <si>
    <t>MVMT = million vehicle-miles traveled</t>
  </si>
  <si>
    <t>Is the rate above or below the statewide average?</t>
  </si>
  <si>
    <t xml:space="preserve">Crash Rate = </t>
  </si>
  <si>
    <t>Total Number of Crashes</t>
  </si>
  <si>
    <t>x</t>
  </si>
  <si>
    <t>Segment Length</t>
  </si>
  <si>
    <t>AADT</t>
  </si>
  <si>
    <t>Years</t>
  </si>
  <si>
    <t>→</t>
  </si>
  <si>
    <t>=</t>
  </si>
  <si>
    <t xml:space="preserve">Statewide Avg. Crash Rate = </t>
  </si>
  <si>
    <t>All Severities</t>
  </si>
  <si>
    <t>2012 - 2016 Crash Data</t>
  </si>
  <si>
    <t xml:space="preserve">Facility Type: </t>
  </si>
  <si>
    <t xml:space="preserve">Length (miles): </t>
  </si>
  <si>
    <t xml:space="preserve">Average AADT: </t>
  </si>
  <si>
    <t xml:space="preserve">Total Number of Crashes: </t>
  </si>
  <si>
    <t xml:space="preserve">Years of Crash Data: </t>
  </si>
  <si>
    <t xml:space="preserve">Statewide Crash Rate for Comparable Facilities (MVMT): </t>
  </si>
  <si>
    <t>Enter Data in Orange Cells</t>
  </si>
  <si>
    <t>365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</si>
</sst>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73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3" borderId="1" applyNumberFormat="0" applyAlignment="0" applyProtection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 vertical="center"/>
    </xf>
    <xf numFmtId="0" fontId="4" fillId="3" borderId="1" xfId="2" applyAlignment="1">
      <alignment horizontal="center"/>
    </xf>
    <xf numFmtId="0" fontId="6" fillId="0" borderId="0" xfId="3" applyFont="1" applyAlignment="1">
      <alignment horizontal="center" vertical="center"/>
    </xf>
    <xf numFmtId="3" fontId="6" fillId="0" borderId="0" xfId="3" applyNumberFormat="1" applyFont="1" applyAlignment="1">
      <alignment horizontal="center" vertical="center"/>
    </xf>
    <xf numFmtId="0" fontId="4" fillId="3" borderId="1" xfId="2" applyAlignment="1">
      <alignment horizontal="center" vertical="center"/>
    </xf>
    <xf numFmtId="0" fontId="4" fillId="3" borderId="2" xfId="2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2" fillId="4" borderId="0" xfId="0" applyNumberFormat="1" applyFont="1" applyFill="1" applyAlignment="1">
      <alignment horizontal="center"/>
    </xf>
    <xf numFmtId="173" fontId="0" fillId="0" borderId="0" xfId="1" applyNumberFormat="1" applyFon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173" fontId="0" fillId="0" borderId="4" xfId="1" applyNumberFormat="1" applyFont="1" applyBorder="1" applyAlignment="1">
      <alignment vertical="center"/>
    </xf>
    <xf numFmtId="173" fontId="0" fillId="0" borderId="0" xfId="1" applyNumberFormat="1" applyFont="1" applyAlignment="1">
      <alignment vertical="center"/>
    </xf>
    <xf numFmtId="0" fontId="7" fillId="0" borderId="0" xfId="0" applyFont="1" applyAlignment="1"/>
    <xf numFmtId="3" fontId="0" fillId="0" borderId="0" xfId="0" applyNumberFormat="1" applyBorder="1" applyAlignment="1">
      <alignment horizontal="left"/>
    </xf>
    <xf numFmtId="0" fontId="0" fillId="5" borderId="0" xfId="0" applyFill="1" applyBorder="1" applyAlignment="1">
      <alignment horizontal="left"/>
    </xf>
    <xf numFmtId="0" fontId="0" fillId="5" borderId="0" xfId="0" applyFill="1"/>
    <xf numFmtId="0" fontId="0" fillId="5" borderId="0" xfId="0" applyFill="1" applyBorder="1" applyAlignment="1">
      <alignment horizontal="left" vertical="center"/>
    </xf>
    <xf numFmtId="0" fontId="0" fillId="5" borderId="0" xfId="0" applyFill="1" applyAlignment="1">
      <alignment vertical="center"/>
    </xf>
    <xf numFmtId="0" fontId="0" fillId="0" borderId="7" xfId="0" applyBorder="1"/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4" fillId="3" borderId="1" xfId="2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5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5" borderId="0" xfId="0" applyFont="1" applyFill="1" applyBorder="1" applyAlignment="1">
      <alignment horizontal="right" vertical="center" wrapText="1"/>
    </xf>
    <xf numFmtId="2" fontId="7" fillId="4" borderId="9" xfId="0" applyNumberFormat="1" applyFont="1" applyFill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Comma" xfId="1" builtinId="3"/>
    <cellStyle name="Explanatory Text" xfId="3" builtinId="53"/>
    <cellStyle name="Input" xfId="2" builtinId="20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9</xdr:row>
      <xdr:rowOff>102871</xdr:rowOff>
    </xdr:from>
    <xdr:to>
      <xdr:col>13</xdr:col>
      <xdr:colOff>0</xdr:colOff>
      <xdr:row>9</xdr:row>
      <xdr:rowOff>770939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606A2589-CB1E-4AEA-98A5-4CA61C404B57}"/>
                </a:ext>
              </a:extLst>
            </xdr:cNvPr>
            <xdr:cNvSpPr/>
          </xdr:nvSpPr>
          <xdr:spPr>
            <a:xfrm>
              <a:off x="371474" y="1924051"/>
              <a:ext cx="7317106" cy="668068"/>
            </a:xfrm>
            <a:custGeom>
              <a:avLst/>
              <a:gdLst>
                <a:gd name="connsiteX0" fmla="*/ 0 w 13471197"/>
                <a:gd name="connsiteY0" fmla="*/ 0 h 859979"/>
                <a:gd name="connsiteX1" fmla="*/ 13471197 w 13471197"/>
                <a:gd name="connsiteY1" fmla="*/ 0 h 859979"/>
                <a:gd name="connsiteX2" fmla="*/ 13471197 w 13471197"/>
                <a:gd name="connsiteY2" fmla="*/ 859979 h 859979"/>
                <a:gd name="connsiteX3" fmla="*/ 0 w 13471197"/>
                <a:gd name="connsiteY3" fmla="*/ 859979 h 859979"/>
                <a:gd name="connsiteX4" fmla="*/ 0 w 13471197"/>
                <a:gd name="connsiteY4" fmla="*/ 0 h 859979"/>
                <a:gd name="connsiteX0" fmla="*/ 0 w 13471197"/>
                <a:gd name="connsiteY0" fmla="*/ 0 h 859979"/>
                <a:gd name="connsiteX1" fmla="*/ 11309022 w 13471197"/>
                <a:gd name="connsiteY1" fmla="*/ 9525 h 859979"/>
                <a:gd name="connsiteX2" fmla="*/ 13471197 w 13471197"/>
                <a:gd name="connsiteY2" fmla="*/ 859979 h 859979"/>
                <a:gd name="connsiteX3" fmla="*/ 0 w 13471197"/>
                <a:gd name="connsiteY3" fmla="*/ 859979 h 859979"/>
                <a:gd name="connsiteX4" fmla="*/ 0 w 13471197"/>
                <a:gd name="connsiteY4" fmla="*/ 0 h 859979"/>
                <a:gd name="connsiteX0" fmla="*/ 0 w 11309022"/>
                <a:gd name="connsiteY0" fmla="*/ 0 h 859979"/>
                <a:gd name="connsiteX1" fmla="*/ 11309022 w 11309022"/>
                <a:gd name="connsiteY1" fmla="*/ 9525 h 859979"/>
                <a:gd name="connsiteX2" fmla="*/ 11309022 w 11309022"/>
                <a:gd name="connsiteY2" fmla="*/ 859979 h 859979"/>
                <a:gd name="connsiteX3" fmla="*/ 0 w 11309022"/>
                <a:gd name="connsiteY3" fmla="*/ 859979 h 859979"/>
                <a:gd name="connsiteX4" fmla="*/ 0 w 11309022"/>
                <a:gd name="connsiteY4" fmla="*/ 0 h 859979"/>
                <a:gd name="connsiteX0" fmla="*/ 990600 w 11309022"/>
                <a:gd name="connsiteY0" fmla="*/ 0 h 850454"/>
                <a:gd name="connsiteX1" fmla="*/ 11309022 w 11309022"/>
                <a:gd name="connsiteY1" fmla="*/ 0 h 850454"/>
                <a:gd name="connsiteX2" fmla="*/ 11309022 w 11309022"/>
                <a:gd name="connsiteY2" fmla="*/ 850454 h 850454"/>
                <a:gd name="connsiteX3" fmla="*/ 0 w 11309022"/>
                <a:gd name="connsiteY3" fmla="*/ 850454 h 850454"/>
                <a:gd name="connsiteX4" fmla="*/ 990600 w 11309022"/>
                <a:gd name="connsiteY4" fmla="*/ 0 h 850454"/>
                <a:gd name="connsiteX0" fmla="*/ 9525 w 10327947"/>
                <a:gd name="connsiteY0" fmla="*/ 0 h 850454"/>
                <a:gd name="connsiteX1" fmla="*/ 10327947 w 10327947"/>
                <a:gd name="connsiteY1" fmla="*/ 0 h 850454"/>
                <a:gd name="connsiteX2" fmla="*/ 10327947 w 10327947"/>
                <a:gd name="connsiteY2" fmla="*/ 850454 h 850454"/>
                <a:gd name="connsiteX3" fmla="*/ 0 w 10327947"/>
                <a:gd name="connsiteY3" fmla="*/ 840929 h 850454"/>
                <a:gd name="connsiteX4" fmla="*/ 9525 w 10327947"/>
                <a:gd name="connsiteY4" fmla="*/ 0 h 85045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0327947" h="850454">
                  <a:moveTo>
                    <a:pt x="9525" y="0"/>
                  </a:moveTo>
                  <a:lnTo>
                    <a:pt x="10327947" y="0"/>
                  </a:lnTo>
                  <a:lnTo>
                    <a:pt x="10327947" y="850454"/>
                  </a:lnTo>
                  <a:lnTo>
                    <a:pt x="0" y="840929"/>
                  </a:lnTo>
                  <a:lnTo>
                    <a:pt x="9525" y="0"/>
                  </a:lnTo>
                  <a:close/>
                </a:path>
              </a:pathLst>
            </a:cu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800" i="1">
                        <a:latin typeface="Cambria Math" panose="02040503050406030204" pitchFamily="18" charset="0"/>
                      </a:rPr>
                      <m:t>𝐶𝑟𝑎𝑠h</m:t>
                    </m:r>
                    <m:r>
                      <a:rPr lang="en-US" sz="1800" i="0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800" i="1">
                        <a:latin typeface="Cambria Math" panose="02040503050406030204" pitchFamily="18" charset="0"/>
                      </a:rPr>
                      <m:t>𝑅𝑎𝑡𝑒</m:t>
                    </m:r>
                    <m:r>
                      <a:rPr lang="en-US" sz="1800" i="0">
                        <a:latin typeface="Cambria Math" panose="02040503050406030204" pitchFamily="18" charset="0"/>
                      </a:rPr>
                      <m:t>= </m:t>
                    </m:r>
                    <m:f>
                      <m:fPr>
                        <m:ctrlPr>
                          <a:rPr lang="en-US" sz="18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i="1">
                            <a:latin typeface="Cambria Math" panose="02040503050406030204" pitchFamily="18" charset="0"/>
                          </a:rPr>
                          <m:t>𝑇𝑜𝑡𝑎𝑙</m:t>
                        </m:r>
                        <m:r>
                          <a:rPr lang="en-US" sz="18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800" i="1">
                            <a:latin typeface="Cambria Math" panose="02040503050406030204" pitchFamily="18" charset="0"/>
                          </a:rPr>
                          <m:t>𝑛𝑢𝑚𝑏𝑒𝑟</m:t>
                        </m:r>
                        <m:r>
                          <a:rPr lang="en-US" sz="18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800" i="1">
                            <a:latin typeface="Cambria Math" panose="02040503050406030204" pitchFamily="18" charset="0"/>
                          </a:rPr>
                          <m:t>𝑜𝑓</m:t>
                        </m:r>
                        <m:r>
                          <a:rPr lang="en-US" sz="18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800" i="1">
                            <a:latin typeface="Cambria Math" panose="02040503050406030204" pitchFamily="18" charset="0"/>
                          </a:rPr>
                          <m:t>𝐶𝑟𝑎𝑠h𝑒𝑠</m:t>
                        </m:r>
                        <m:r>
                          <a:rPr lang="en-US" sz="180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800" i="1">
                            <a:latin typeface="Cambria Math" panose="02040503050406030204" pitchFamily="18" charset="0"/>
                          </a:rPr>
                          <m:t>𝑥</m:t>
                        </m:r>
                        <m:r>
                          <a:rPr lang="en-US" sz="1800" i="0">
                            <a:latin typeface="Cambria Math" panose="02040503050406030204" pitchFamily="18" charset="0"/>
                          </a:rPr>
                          <m:t> 1,000,000</m:t>
                        </m:r>
                      </m:num>
                      <m:den>
                        <m:d>
                          <m:dPr>
                            <m:begChr m:val=""/>
                            <m:ctrlPr>
                              <a:rPr lang="en-US" sz="180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en-US" sz="1800" i="1">
                                <a:latin typeface="Cambria Math" panose="02040503050406030204" pitchFamily="18" charset="0"/>
                              </a:rPr>
                              <m:t>𝑆𝑒𝑔𝑚𝑒𝑛𝑡</m:t>
                            </m:r>
                            <m:r>
                              <a:rPr lang="en-US" sz="18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n-US" sz="1800" i="1">
                                <a:latin typeface="Cambria Math" panose="02040503050406030204" pitchFamily="18" charset="0"/>
                              </a:rPr>
                              <m:t>𝐿𝑒𝑛𝑔𝑡h</m:t>
                            </m:r>
                            <m:r>
                              <a:rPr lang="en-US" sz="18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n-US" sz="18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  <m:r>
                              <a:rPr lang="en-US" sz="18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n-US" sz="1800" i="1">
                                <a:latin typeface="Cambria Math" panose="02040503050406030204" pitchFamily="18" charset="0"/>
                              </a:rPr>
                              <m:t>𝐴𝐴𝐷𝑇</m:t>
                            </m:r>
                            <m:r>
                              <a:rPr lang="en-US" sz="18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n-US" sz="18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  <m:r>
                              <a:rPr lang="en-US" sz="18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n-US" sz="1800" i="0">
                                <a:latin typeface="Cambria Math" panose="02040503050406030204" pitchFamily="18" charset="0"/>
                              </a:rPr>
                              <m:t>(</m:t>
                            </m:r>
                            <m:r>
                              <a:rPr lang="en-US" sz="1800" i="1">
                                <a:latin typeface="Cambria Math" panose="02040503050406030204" pitchFamily="18" charset="0"/>
                              </a:rPr>
                              <m:t>𝑛𝑢𝑚𝑏𝑒𝑟</m:t>
                            </m:r>
                            <m:r>
                              <a:rPr lang="en-US" sz="18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n-US" sz="1800" i="1">
                                <a:latin typeface="Cambria Math" panose="02040503050406030204" pitchFamily="18" charset="0"/>
                              </a:rPr>
                              <m:t>𝑜𝑓</m:t>
                            </m:r>
                            <m:r>
                              <a:rPr lang="en-US" sz="18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n-US" sz="1800" i="1">
                                <a:latin typeface="Cambria Math" panose="02040503050406030204" pitchFamily="18" charset="0"/>
                              </a:rPr>
                              <m:t>𝑦𝑒𝑎𝑟𝑠</m:t>
                            </m:r>
                            <m:r>
                              <a:rPr lang="en-US" sz="180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n-US" sz="180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  <m:r>
                              <a:rPr lang="en-US" sz="1800" i="0">
                                <a:latin typeface="Cambria Math" panose="02040503050406030204" pitchFamily="18" charset="0"/>
                              </a:rPr>
                              <m:t> 365</m:t>
                            </m:r>
                          </m:e>
                        </m:d>
                      </m:den>
                    </m:f>
                  </m:oMath>
                </m:oMathPara>
              </a14:m>
              <a:endParaRPr lang="en-US" sz="1800"/>
            </a:p>
          </xdr:txBody>
        </xdr:sp>
      </mc:Choice>
      <mc:Fallback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606A2589-CB1E-4AEA-98A5-4CA61C404B57}"/>
                </a:ext>
              </a:extLst>
            </xdr:cNvPr>
            <xdr:cNvSpPr/>
          </xdr:nvSpPr>
          <xdr:spPr>
            <a:xfrm>
              <a:off x="371474" y="1924051"/>
              <a:ext cx="7317106" cy="668068"/>
            </a:xfrm>
            <a:custGeom>
              <a:avLst/>
              <a:gdLst>
                <a:gd name="connsiteX0" fmla="*/ 0 w 13471197"/>
                <a:gd name="connsiteY0" fmla="*/ 0 h 859979"/>
                <a:gd name="connsiteX1" fmla="*/ 13471197 w 13471197"/>
                <a:gd name="connsiteY1" fmla="*/ 0 h 859979"/>
                <a:gd name="connsiteX2" fmla="*/ 13471197 w 13471197"/>
                <a:gd name="connsiteY2" fmla="*/ 859979 h 859979"/>
                <a:gd name="connsiteX3" fmla="*/ 0 w 13471197"/>
                <a:gd name="connsiteY3" fmla="*/ 859979 h 859979"/>
                <a:gd name="connsiteX4" fmla="*/ 0 w 13471197"/>
                <a:gd name="connsiteY4" fmla="*/ 0 h 859979"/>
                <a:gd name="connsiteX0" fmla="*/ 0 w 13471197"/>
                <a:gd name="connsiteY0" fmla="*/ 0 h 859979"/>
                <a:gd name="connsiteX1" fmla="*/ 11309022 w 13471197"/>
                <a:gd name="connsiteY1" fmla="*/ 9525 h 859979"/>
                <a:gd name="connsiteX2" fmla="*/ 13471197 w 13471197"/>
                <a:gd name="connsiteY2" fmla="*/ 859979 h 859979"/>
                <a:gd name="connsiteX3" fmla="*/ 0 w 13471197"/>
                <a:gd name="connsiteY3" fmla="*/ 859979 h 859979"/>
                <a:gd name="connsiteX4" fmla="*/ 0 w 13471197"/>
                <a:gd name="connsiteY4" fmla="*/ 0 h 859979"/>
                <a:gd name="connsiteX0" fmla="*/ 0 w 11309022"/>
                <a:gd name="connsiteY0" fmla="*/ 0 h 859979"/>
                <a:gd name="connsiteX1" fmla="*/ 11309022 w 11309022"/>
                <a:gd name="connsiteY1" fmla="*/ 9525 h 859979"/>
                <a:gd name="connsiteX2" fmla="*/ 11309022 w 11309022"/>
                <a:gd name="connsiteY2" fmla="*/ 859979 h 859979"/>
                <a:gd name="connsiteX3" fmla="*/ 0 w 11309022"/>
                <a:gd name="connsiteY3" fmla="*/ 859979 h 859979"/>
                <a:gd name="connsiteX4" fmla="*/ 0 w 11309022"/>
                <a:gd name="connsiteY4" fmla="*/ 0 h 859979"/>
                <a:gd name="connsiteX0" fmla="*/ 990600 w 11309022"/>
                <a:gd name="connsiteY0" fmla="*/ 0 h 850454"/>
                <a:gd name="connsiteX1" fmla="*/ 11309022 w 11309022"/>
                <a:gd name="connsiteY1" fmla="*/ 0 h 850454"/>
                <a:gd name="connsiteX2" fmla="*/ 11309022 w 11309022"/>
                <a:gd name="connsiteY2" fmla="*/ 850454 h 850454"/>
                <a:gd name="connsiteX3" fmla="*/ 0 w 11309022"/>
                <a:gd name="connsiteY3" fmla="*/ 850454 h 850454"/>
                <a:gd name="connsiteX4" fmla="*/ 990600 w 11309022"/>
                <a:gd name="connsiteY4" fmla="*/ 0 h 850454"/>
                <a:gd name="connsiteX0" fmla="*/ 9525 w 10327947"/>
                <a:gd name="connsiteY0" fmla="*/ 0 h 850454"/>
                <a:gd name="connsiteX1" fmla="*/ 10327947 w 10327947"/>
                <a:gd name="connsiteY1" fmla="*/ 0 h 850454"/>
                <a:gd name="connsiteX2" fmla="*/ 10327947 w 10327947"/>
                <a:gd name="connsiteY2" fmla="*/ 850454 h 850454"/>
                <a:gd name="connsiteX3" fmla="*/ 0 w 10327947"/>
                <a:gd name="connsiteY3" fmla="*/ 840929 h 850454"/>
                <a:gd name="connsiteX4" fmla="*/ 9525 w 10327947"/>
                <a:gd name="connsiteY4" fmla="*/ 0 h 85045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0327947" h="850454">
                  <a:moveTo>
                    <a:pt x="9525" y="0"/>
                  </a:moveTo>
                  <a:lnTo>
                    <a:pt x="10327947" y="0"/>
                  </a:lnTo>
                  <a:lnTo>
                    <a:pt x="10327947" y="850454"/>
                  </a:lnTo>
                  <a:lnTo>
                    <a:pt x="0" y="840929"/>
                  </a:lnTo>
                  <a:lnTo>
                    <a:pt x="9525" y="0"/>
                  </a:lnTo>
                  <a:close/>
                </a:path>
              </a:pathLst>
            </a:cu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sz="1800" i="0">
                  <a:latin typeface="Cambria Math" panose="02040503050406030204" pitchFamily="18" charset="0"/>
                </a:rPr>
                <a:t>𝐶𝑟𝑎𝑠ℎ 𝑅𝑎𝑡𝑒=  (𝑇𝑜𝑡𝑎𝑙 𝑛𝑢𝑚𝑏𝑒𝑟 𝑜𝑓 𝐶𝑟𝑎𝑠ℎ𝑒𝑠 𝑥 1,000,000)/├ 𝑆𝑒𝑔𝑚𝑒𝑛𝑡 𝐿𝑒𝑛𝑔𝑡ℎ 𝑥 𝐴𝐴𝐷𝑇</a:t>
              </a:r>
              <a:r>
                <a:rPr lang="en-US" sz="1800" b="0" i="0">
                  <a:latin typeface="Cambria Math" panose="02040503050406030204" pitchFamily="18" charset="0"/>
                </a:rPr>
                <a:t> </a:t>
              </a:r>
              <a:r>
                <a:rPr lang="en-US" sz="1800" i="0">
                  <a:latin typeface="Cambria Math" panose="02040503050406030204" pitchFamily="18" charset="0"/>
                </a:rPr>
                <a:t>𝑥</a:t>
              </a:r>
              <a:r>
                <a:rPr lang="en-US" sz="1800" b="0" i="0">
                  <a:latin typeface="Cambria Math" panose="02040503050406030204" pitchFamily="18" charset="0"/>
                </a:rPr>
                <a:t> </a:t>
              </a:r>
              <a:r>
                <a:rPr lang="en-US" sz="1800" i="0">
                  <a:latin typeface="Cambria Math" panose="02040503050406030204" pitchFamily="18" charset="0"/>
                </a:rPr>
                <a:t>(𝑛𝑢𝑚𝑏𝑒𝑟 𝑜𝑓 𝑦𝑒𝑎𝑟𝑠 𝑥 365) </a:t>
              </a:r>
              <a:endParaRPr lang="en-US" sz="18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555F-4876-4861-BC98-43FDFDDD569B}">
  <dimension ref="B2:O25"/>
  <sheetViews>
    <sheetView showGridLines="0" tabSelected="1" zoomScale="110" zoomScaleNormal="110" workbookViewId="0">
      <selection activeCell="P18" sqref="P18"/>
    </sheetView>
  </sheetViews>
  <sheetFormatPr defaultRowHeight="14.4" x14ac:dyDescent="0.3"/>
  <cols>
    <col min="1" max="1" width="5.44140625" customWidth="1"/>
    <col min="2" max="2" width="8.77734375" customWidth="1"/>
    <col min="3" max="3" width="9.77734375" customWidth="1"/>
    <col min="4" max="4" width="8.77734375" customWidth="1"/>
    <col min="5" max="5" width="19.88671875" customWidth="1"/>
    <col min="6" max="6" width="3.77734375" customWidth="1"/>
    <col min="7" max="7" width="9.77734375" customWidth="1"/>
    <col min="8" max="8" width="3.77734375" customWidth="1"/>
    <col min="9" max="9" width="10.77734375" customWidth="1"/>
    <col min="10" max="10" width="3.77734375" customWidth="1"/>
    <col min="11" max="11" width="10.77734375" customWidth="1"/>
    <col min="12" max="12" width="4.77734375" customWidth="1"/>
    <col min="13" max="13" width="13" customWidth="1"/>
    <col min="14" max="14" width="4.77734375" customWidth="1"/>
    <col min="15" max="15" width="9.6640625" customWidth="1"/>
  </cols>
  <sheetData>
    <row r="2" spans="2:15" ht="15" thickBot="1" x14ac:dyDescent="0.35">
      <c r="B2" s="32" t="s">
        <v>2</v>
      </c>
      <c r="C2" s="32"/>
      <c r="D2" s="32"/>
      <c r="E2" s="33" t="s">
        <v>3</v>
      </c>
      <c r="F2" s="33"/>
      <c r="G2" s="33" t="s">
        <v>1</v>
      </c>
      <c r="H2" s="33"/>
      <c r="I2" s="33"/>
      <c r="J2" s="33"/>
      <c r="K2" s="33"/>
      <c r="L2" s="33"/>
      <c r="M2" s="33"/>
    </row>
    <row r="3" spans="2:15" ht="15" thickTop="1" x14ac:dyDescent="0.3">
      <c r="B3" s="36" t="s">
        <v>18</v>
      </c>
      <c r="C3" s="36"/>
      <c r="D3" s="36"/>
      <c r="E3" s="3" t="s">
        <v>0</v>
      </c>
      <c r="F3" s="3"/>
    </row>
    <row r="4" spans="2:15" x14ac:dyDescent="0.3">
      <c r="B4" s="37" t="s">
        <v>19</v>
      </c>
      <c r="C4" s="37"/>
      <c r="D4" s="37"/>
      <c r="E4" s="20">
        <v>5</v>
      </c>
      <c r="F4" s="20"/>
      <c r="G4" s="21"/>
      <c r="H4" s="21"/>
      <c r="I4" s="21"/>
      <c r="J4" s="21"/>
      <c r="K4" s="21"/>
      <c r="L4" s="21"/>
      <c r="M4" s="21"/>
    </row>
    <row r="5" spans="2:15" x14ac:dyDescent="0.3">
      <c r="B5" s="38" t="s">
        <v>20</v>
      </c>
      <c r="C5" s="38"/>
      <c r="D5" s="38"/>
      <c r="E5" s="19">
        <v>50000</v>
      </c>
      <c r="F5" s="3"/>
      <c r="G5" s="3" t="s">
        <v>4</v>
      </c>
    </row>
    <row r="6" spans="2:15" x14ac:dyDescent="0.3">
      <c r="B6" s="37" t="s">
        <v>21</v>
      </c>
      <c r="C6" s="37"/>
      <c r="D6" s="37"/>
      <c r="E6" s="20">
        <v>250</v>
      </c>
      <c r="F6" s="20"/>
      <c r="G6" s="21" t="s">
        <v>16</v>
      </c>
      <c r="H6" s="21"/>
      <c r="I6" s="21"/>
      <c r="J6" s="21"/>
      <c r="K6" s="21"/>
      <c r="L6" s="21"/>
      <c r="M6" s="21"/>
    </row>
    <row r="7" spans="2:15" x14ac:dyDescent="0.3">
      <c r="B7" s="38" t="s">
        <v>22</v>
      </c>
      <c r="C7" s="38"/>
      <c r="D7" s="38"/>
      <c r="E7" s="3">
        <v>5</v>
      </c>
      <c r="F7" s="3"/>
      <c r="G7" t="s">
        <v>17</v>
      </c>
    </row>
    <row r="8" spans="2:15" ht="27" customHeight="1" x14ac:dyDescent="0.3">
      <c r="B8" s="39" t="s">
        <v>23</v>
      </c>
      <c r="C8" s="39"/>
      <c r="D8" s="39"/>
      <c r="E8" s="22">
        <v>0.43</v>
      </c>
      <c r="F8" s="20"/>
      <c r="G8" s="23" t="s">
        <v>5</v>
      </c>
      <c r="H8" s="21"/>
      <c r="I8" s="21"/>
      <c r="J8" s="21"/>
      <c r="K8" s="21"/>
      <c r="L8" s="21"/>
      <c r="M8" s="21"/>
    </row>
    <row r="9" spans="2:15" x14ac:dyDescent="0.3">
      <c r="B9" s="24"/>
      <c r="C9" s="25"/>
      <c r="D9" s="25"/>
      <c r="E9" s="24"/>
      <c r="F9" s="26"/>
      <c r="G9" s="24"/>
      <c r="H9" s="24"/>
      <c r="I9" s="24"/>
      <c r="J9" s="24"/>
      <c r="K9" s="24"/>
      <c r="L9" s="24"/>
      <c r="M9" s="24"/>
    </row>
    <row r="10" spans="2:15" ht="66.599999999999994" customHeight="1" x14ac:dyDescent="0.3">
      <c r="C10" s="2"/>
      <c r="D10" s="2"/>
      <c r="F10" s="1"/>
    </row>
    <row r="11" spans="2:15" ht="10.050000000000001" customHeight="1" x14ac:dyDescent="0.3">
      <c r="C11" s="2"/>
      <c r="D11" s="2"/>
      <c r="F11" s="1"/>
    </row>
    <row r="12" spans="2:15" x14ac:dyDescent="0.3">
      <c r="C12" s="2"/>
      <c r="D12" s="2"/>
      <c r="E12" s="6" t="s">
        <v>8</v>
      </c>
      <c r="F12" s="6" t="s">
        <v>9</v>
      </c>
      <c r="G12" s="7">
        <v>1000000</v>
      </c>
      <c r="H12" s="4"/>
      <c r="I12" s="4"/>
      <c r="J12" s="4"/>
      <c r="K12" s="4"/>
      <c r="M12" s="14">
        <f>E13*G13</f>
        <v>0</v>
      </c>
    </row>
    <row r="13" spans="2:15" ht="15" customHeight="1" thickBot="1" x14ac:dyDescent="0.35">
      <c r="C13" s="12" t="s">
        <v>7</v>
      </c>
      <c r="D13" s="12"/>
      <c r="E13" s="9"/>
      <c r="F13" s="10" t="s">
        <v>9</v>
      </c>
      <c r="G13" s="42">
        <v>1000000</v>
      </c>
      <c r="H13" s="10"/>
      <c r="I13" s="10"/>
      <c r="J13" s="10"/>
      <c r="K13" s="10"/>
      <c r="L13" s="31" t="s">
        <v>13</v>
      </c>
      <c r="M13" s="15"/>
      <c r="N13" s="11" t="s">
        <v>14</v>
      </c>
      <c r="O13" s="40" t="str">
        <f>IFERROR(M12/M14,"")</f>
        <v/>
      </c>
    </row>
    <row r="14" spans="2:15" ht="15" customHeight="1" x14ac:dyDescent="0.3">
      <c r="C14" s="12"/>
      <c r="D14" s="12"/>
      <c r="E14" s="6" t="s">
        <v>10</v>
      </c>
      <c r="F14" s="6" t="s">
        <v>9</v>
      </c>
      <c r="G14" s="6" t="s">
        <v>11</v>
      </c>
      <c r="H14" s="6" t="s">
        <v>9</v>
      </c>
      <c r="I14" s="6" t="s">
        <v>12</v>
      </c>
      <c r="J14" s="6" t="s">
        <v>9</v>
      </c>
      <c r="K14" s="6" t="s">
        <v>25</v>
      </c>
      <c r="L14" s="11"/>
      <c r="M14" s="16">
        <f>E15*G15*I15*K15</f>
        <v>0</v>
      </c>
      <c r="N14" s="11"/>
      <c r="O14" s="41"/>
    </row>
    <row r="15" spans="2:15" x14ac:dyDescent="0.3">
      <c r="C15" s="2"/>
      <c r="D15" s="2"/>
      <c r="E15" s="8"/>
      <c r="F15" s="4" t="s">
        <v>9</v>
      </c>
      <c r="G15" s="8"/>
      <c r="H15" s="4" t="s">
        <v>9</v>
      </c>
      <c r="I15" s="8"/>
      <c r="J15" s="4" t="s">
        <v>9</v>
      </c>
      <c r="K15" s="43">
        <v>365</v>
      </c>
      <c r="M15" s="17"/>
    </row>
    <row r="16" spans="2:15" x14ac:dyDescent="0.3">
      <c r="B16" s="24"/>
      <c r="C16" s="25"/>
      <c r="D16" s="25"/>
      <c r="E16" s="24"/>
      <c r="F16" s="26"/>
      <c r="G16" s="24"/>
      <c r="H16" s="24"/>
      <c r="I16" s="24"/>
      <c r="J16" s="24"/>
      <c r="K16" s="24"/>
      <c r="L16" s="24"/>
      <c r="M16" s="24"/>
    </row>
    <row r="19" spans="2:13" ht="14.4" customHeight="1" x14ac:dyDescent="0.3">
      <c r="B19" s="27" t="s">
        <v>7</v>
      </c>
      <c r="C19" s="27"/>
      <c r="D19" s="27"/>
      <c r="E19" s="13" t="str">
        <f>O13</f>
        <v/>
      </c>
      <c r="F19" s="18"/>
      <c r="G19" s="18"/>
      <c r="H19" s="18"/>
    </row>
    <row r="20" spans="2:13" ht="14.4" customHeight="1" x14ac:dyDescent="0.3">
      <c r="B20" s="27" t="s">
        <v>15</v>
      </c>
      <c r="C20" s="27"/>
      <c r="D20" s="27"/>
      <c r="E20" s="5"/>
      <c r="F20" s="18"/>
      <c r="G20" s="18"/>
    </row>
    <row r="22" spans="2:13" ht="15.6" customHeight="1" x14ac:dyDescent="0.3">
      <c r="B22" s="28" t="s">
        <v>6</v>
      </c>
      <c r="C22" s="28"/>
      <c r="D22" s="28"/>
      <c r="E22" s="28"/>
      <c r="F22" s="29"/>
      <c r="G22" s="30" t="str">
        <f>IF(OR(ISBLANK(E19),ISBLANK(E20)),"",IF(E19&gt;E20,"Above",IF(E20&gt;E19,"Below","Equal")))</f>
        <v/>
      </c>
    </row>
    <row r="23" spans="2:13" ht="15" customHeight="1" x14ac:dyDescent="0.3">
      <c r="B23" s="24"/>
      <c r="C23" s="25"/>
      <c r="D23" s="25"/>
      <c r="E23" s="24"/>
      <c r="F23" s="26"/>
      <c r="G23" s="24"/>
      <c r="H23" s="24"/>
      <c r="I23" s="24"/>
      <c r="J23" s="24"/>
      <c r="K23" s="24"/>
      <c r="L23" s="24"/>
      <c r="M23" s="24"/>
    </row>
    <row r="24" spans="2:13" ht="10.050000000000001" customHeight="1" x14ac:dyDescent="0.3">
      <c r="C24" s="2"/>
      <c r="D24" s="2"/>
      <c r="F24" s="1"/>
    </row>
    <row r="25" spans="2:13" ht="15" customHeight="1" x14ac:dyDescent="0.3">
      <c r="F25" s="1"/>
      <c r="K25" s="34"/>
      <c r="L25" s="35" t="s">
        <v>24</v>
      </c>
    </row>
  </sheetData>
  <mergeCells count="18">
    <mergeCell ref="B22:F22"/>
    <mergeCell ref="E2:F2"/>
    <mergeCell ref="B3:D3"/>
    <mergeCell ref="B4:D4"/>
    <mergeCell ref="B5:D5"/>
    <mergeCell ref="B2:D2"/>
    <mergeCell ref="G2:M2"/>
    <mergeCell ref="B6:D6"/>
    <mergeCell ref="B7:D7"/>
    <mergeCell ref="B8:D8"/>
    <mergeCell ref="B20:D20"/>
    <mergeCell ref="B19:D19"/>
    <mergeCell ref="L13:L14"/>
    <mergeCell ref="M12:M13"/>
    <mergeCell ref="M14:M15"/>
    <mergeCell ref="N13:N14"/>
    <mergeCell ref="O13:O14"/>
    <mergeCell ref="C13:D14"/>
  </mergeCells>
  <conditionalFormatting sqref="G22">
    <cfRule type="cellIs" dxfId="1" priority="1" operator="equal">
      <formula>"Below"</formula>
    </cfRule>
    <cfRule type="cellIs" dxfId="0" priority="2" operator="equal">
      <formula>"Above"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Crash Rate Case Calculation</vt:lpstr>
    </vt:vector>
  </TitlesOfParts>
  <Company>HDR,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Frazier, Robert</dc:creator>
  <cp:lastModifiedBy>Hedges, Adam</cp:lastModifiedBy>
  <dcterms:created xsi:type="dcterms:W3CDTF">2020-05-21T22:55:12Z</dcterms:created>
  <dcterms:modified xsi:type="dcterms:W3CDTF">2020-12-07T16:48:39Z</dcterms:modified>
</cp:coreProperties>
</file>